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ĐẦU TƯ CÔNG\Năm 2026\Công khai\"/>
    </mc:Choice>
  </mc:AlternateContent>
  <bookViews>
    <workbookView xWindow="0" yWindow="0" windowWidth="28800" windowHeight="11685"/>
  </bookViews>
  <sheets>
    <sheet name="Sheet1" sheetId="1" r:id="rId1"/>
  </sheets>
  <definedNames>
    <definedName name="_xlnm.Print_Titles" localSheetId="0">Sheet1!$4:$7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O29" i="1"/>
  <c r="O28" i="1"/>
  <c r="G25" i="1" l="1"/>
  <c r="H25" i="1"/>
  <c r="I25" i="1"/>
  <c r="J25" i="1"/>
  <c r="K25" i="1"/>
  <c r="L25" i="1"/>
  <c r="M25" i="1"/>
  <c r="N25" i="1"/>
  <c r="O25" i="1"/>
  <c r="P25" i="1"/>
  <c r="Q25" i="1"/>
  <c r="N9" i="1" l="1"/>
  <c r="O24" i="1" l="1"/>
  <c r="O23" i="1"/>
  <c r="G9" i="1"/>
  <c r="H9" i="1"/>
  <c r="I9" i="1"/>
  <c r="J9" i="1"/>
  <c r="K9" i="1"/>
  <c r="L9" i="1"/>
  <c r="M9" i="1"/>
  <c r="F9" i="1"/>
  <c r="O11" i="1" l="1"/>
  <c r="O12" i="1"/>
  <c r="O13" i="1"/>
  <c r="O14" i="1"/>
  <c r="O15" i="1"/>
  <c r="O16" i="1"/>
  <c r="O17" i="1"/>
  <c r="O18" i="1"/>
  <c r="O19" i="1"/>
  <c r="O20" i="1"/>
  <c r="O21" i="1"/>
  <c r="O22" i="1"/>
  <c r="O26" i="1"/>
  <c r="O27" i="1"/>
  <c r="O10" i="1"/>
  <c r="N8" i="1"/>
  <c r="M8" i="1"/>
  <c r="Q8" i="1"/>
  <c r="G8" i="1"/>
  <c r="H8" i="1"/>
  <c r="I8" i="1"/>
  <c r="J8" i="1"/>
  <c r="P8" i="1"/>
  <c r="F8" i="1"/>
  <c r="O9" i="1" l="1"/>
  <c r="K8" i="1"/>
  <c r="L8" i="1"/>
  <c r="O8" i="1"/>
</calcChain>
</file>

<file path=xl/sharedStrings.xml><?xml version="1.0" encoding="utf-8"?>
<sst xmlns="http://schemas.openxmlformats.org/spreadsheetml/2006/main" count="66" uniqueCount="55">
  <si>
    <t>STT</t>
  </si>
  <si>
    <t>Nội dung</t>
  </si>
  <si>
    <t>Chủ đầu tư</t>
  </si>
  <si>
    <t>Thời gian khởi công và hoàn thành</t>
  </si>
  <si>
    <t>Quyết định phê duyệt/điều chỉnh dự án</t>
  </si>
  <si>
    <t>Số, ngày, tháng, năm</t>
  </si>
  <si>
    <t>Tổng mức đầu tư</t>
  </si>
  <si>
    <t xml:space="preserve">Tổng số </t>
  </si>
  <si>
    <t>Trong đó: Phần vốn NSNN</t>
  </si>
  <si>
    <t>Tổng số</t>
  </si>
  <si>
    <t>Trong đó</t>
  </si>
  <si>
    <t>Thu hồi vốn đã ứng trước</t>
  </si>
  <si>
    <t>Trả nợ đọng XDCB</t>
  </si>
  <si>
    <t>Điều chỉnh tăng (+)</t>
  </si>
  <si>
    <t>Điều chỉnh giảm (-)</t>
  </si>
  <si>
    <t>Ghi chú</t>
  </si>
  <si>
    <t>ĐVT: Triệu đồng</t>
  </si>
  <si>
    <t>Kế hoạch đầu tư công trung hạn giai đoạn 2026-2030</t>
  </si>
  <si>
    <t>A</t>
  </si>
  <si>
    <t>ĐIỀU CHỈNH GIẢM</t>
  </si>
  <si>
    <t>Vốn Ngân sách nhà nước</t>
  </si>
  <si>
    <t>Vốn ngân sách địa phương (bao gồm cả cấp tỉnh, cấp xã)</t>
  </si>
  <si>
    <t>I</t>
  </si>
  <si>
    <t>Dự án mới đưa vào năm 2025 (hoàn thành năm 2026)</t>
  </si>
  <si>
    <t>Trường THCS Đức Thắng, xã Hiệp Hòa, tỉnh Bắc Ninh. Hạng mục: 28 Phòng học; 8 phòng chức năng</t>
  </si>
  <si>
    <t>Trường Mầm non Đông Lỗ số 3, xã Hiệp Hòa, tỉnh Bắc Ninh. Hạng mục: 12 Phòng học; 4 phòng chức năng; khu nhà hiệu bộ, 01 bếp, 01 nhà ăn và các hạng mục phụ trợ và GPMB</t>
  </si>
  <si>
    <t>1.1</t>
  </si>
  <si>
    <t>Ước lũy kế giải ngân từ khởi công đến hết kế hoạch năm trước (Không bao gồm số đã cấp hoàn trả NSNN nếu có)</t>
  </si>
  <si>
    <t>Ban QLDA ĐTXD xã Hiệp Hòa</t>
  </si>
  <si>
    <t xml:space="preserve">Trường Mầm non Đoan Bái số 2, xã Hiệp Hòa: Hạng mục: 08 phòng học </t>
  </si>
  <si>
    <t>Lĩnh vực giao thông</t>
  </si>
  <si>
    <t>Xây dựng đường ĐH36, nối tiếp đường trục Đông-Tây đi Tân Tên (Điểm đầu tại nút giao QL37, điểm cuối thôn Sơn Quả 1, giao đường trục xã Ngọc Vân, Tân Yên cũ), xã Hiệp Hòa</t>
  </si>
  <si>
    <t>Cải tạo nâng cấp đường nối ĐT288 đi QL37, xã Hiệp Hòa, tỉnh Bắc Ninh</t>
  </si>
  <si>
    <t>Lập điều chỉnh Quy hoạch sử dụng đất đến năm 2030</t>
  </si>
  <si>
    <t>Quy hoạch phân khu theo địa giới hành chính</t>
  </si>
  <si>
    <t>Lĩnh vực qui hoạch, kế hoạch sử dụng đất</t>
  </si>
  <si>
    <t xml:space="preserve">Lĩnh vực qui hoạch dân cư, đô thị </t>
  </si>
  <si>
    <t>B</t>
  </si>
  <si>
    <t>ĐIỀU CHỈNH TĂNG</t>
  </si>
  <si>
    <t>Cộng</t>
  </si>
  <si>
    <t xml:space="preserve">Vốn ngân sách địa phương </t>
  </si>
  <si>
    <t>Do UBND tỉnh đã giao cho  Ban Quản lý dự án Giao thông và Nông nghiệp tỉnh số 1 tại văn bản số 1101/UBND-KTN ngày 04/2/2026</t>
  </si>
  <si>
    <t>Do dự án nằm trong quy hoạch chung của khu đô thị Lương Phong .</t>
  </si>
  <si>
    <t>Do tỉnh triển khai thực hiện</t>
  </si>
  <si>
    <t>Do chưa phù hợp với quy hoạch , kế hoạch sử dụng đất</t>
  </si>
  <si>
    <t>Lập quy hoạch chi tiết các khu dân cư, khu đô thị</t>
  </si>
  <si>
    <t>Dự án lập Quy hoạch chi tiết các khu thương mại dịch vụ</t>
  </si>
  <si>
    <t>Do đến nay ngân sách tỉnh chưa bố trí vốn</t>
  </si>
  <si>
    <t>Do năm 2026 chưa thực hiện</t>
  </si>
  <si>
    <t>Do bố trí thừa vốn so với nhu cầu</t>
  </si>
  <si>
    <t>PHÂN BỔ CHI TIẾT KẾ HOẠCH VỐN ĐẦU TƯ CÔNG ĐIỀU CHỈNH NĂM 2026 XÃ HIỆP HÒA</t>
  </si>
  <si>
    <t>Kế hoạch vốn đầu tư công năm 2026 sau điều chỉnh</t>
  </si>
  <si>
    <t>Kế hoạch vốn đầu tư công năm 2026</t>
  </si>
  <si>
    <t>Đường giao thông thôn Hưng Đạo, xã Đông Lỗ</t>
  </si>
  <si>
    <t>(Kèm theo Quyết định số                  /QĐ-UBND ngày            /6/2026 của Ủy ban nhân dân xã Hiệp Hòa)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</si>
</sst>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1" applyNumberFormat="1" applyFont="1" applyBorder="1"/>
    <xf numFmtId="0" fontId="6" fillId="0" borderId="0" xfId="0" applyFont="1"/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5" fontId="8" fillId="0" borderId="1" xfId="1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164" fontId="8" fillId="0" borderId="1" xfId="1" applyNumberFormat="1" applyFont="1" applyBorder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64" fontId="9" fillId="0" borderId="1" xfId="1" applyNumberFormat="1" applyFont="1" applyBorder="1"/>
    <xf numFmtId="0" fontId="9" fillId="0" borderId="0" xfId="0" applyFont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4" fontId="2" fillId="0" borderId="0" xfId="0" applyNumberFormat="1" applyFont="1"/>
    <xf numFmtId="0" fontId="5" fillId="2" borderId="1" xfId="0" applyFont="1" applyFill="1" applyBorder="1" applyAlignment="1">
      <alignment vertical="center" wrapText="1"/>
    </xf>
    <xf numFmtId="164" fontId="9" fillId="2" borderId="1" xfId="1" applyNumberFormat="1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/>
    <xf numFmtId="0" fontId="9" fillId="2" borderId="0" xfId="0" applyFont="1" applyFill="1"/>
    <xf numFmtId="0" fontId="5" fillId="2" borderId="1" xfId="0" applyFont="1" applyFill="1" applyBorder="1"/>
    <xf numFmtId="0" fontId="11" fillId="0" borderId="1" xfId="0" applyFont="1" applyBorder="1" applyAlignment="1">
      <alignment vertical="center" wrapText="1"/>
    </xf>
    <xf numFmtId="165" fontId="11" fillId="0" borderId="1" xfId="1" applyNumberFormat="1" applyFont="1" applyFill="1" applyBorder="1" applyAlignment="1">
      <alignment vertical="center" wrapText="1"/>
    </xf>
    <xf numFmtId="164" fontId="7" fillId="0" borderId="1" xfId="1" applyNumberFormat="1" applyFont="1" applyBorder="1"/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164" fontId="8" fillId="2" borderId="1" xfId="1" applyNumberFormat="1" applyFont="1" applyFill="1" applyBorder="1"/>
    <xf numFmtId="164" fontId="7" fillId="2" borderId="1" xfId="1" applyNumberFormat="1" applyFont="1" applyFill="1" applyBorder="1"/>
    <xf numFmtId="0" fontId="8" fillId="2" borderId="0" xfId="0" applyFont="1" applyFill="1"/>
    <xf numFmtId="0" fontId="11" fillId="2" borderId="1" xfId="0" applyFont="1" applyFill="1" applyBorder="1" applyAlignment="1">
      <alignment horizontal="center" wrapText="1"/>
    </xf>
    <xf numFmtId="165" fontId="11" fillId="0" borderId="1" xfId="1" applyNumberFormat="1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vertical="center" wrapText="1"/>
    </xf>
    <xf numFmtId="164" fontId="11" fillId="0" borderId="1" xfId="2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164" fontId="13" fillId="0" borderId="1" xfId="1" applyNumberFormat="1" applyFont="1" applyBorder="1"/>
    <xf numFmtId="0" fontId="12" fillId="0" borderId="1" xfId="0" applyFont="1" applyBorder="1" applyAlignment="1">
      <alignment vertical="center" wrapText="1"/>
    </xf>
    <xf numFmtId="0" fontId="11" fillId="0" borderId="1" xfId="3" applyFont="1" applyBorder="1" applyAlignment="1">
      <alignment horizontal="left" vertical="center" wrapText="1"/>
    </xf>
    <xf numFmtId="0" fontId="2" fillId="0" borderId="1" xfId="0" applyFont="1" applyBorder="1"/>
    <xf numFmtId="165" fontId="11" fillId="0" borderId="1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/>
    </xf>
    <xf numFmtId="164" fontId="13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Comma" xfId="1" builtinId="3"/>
    <cellStyle name="Comma 10 10" xfId="2"/>
    <cellStyle name="Normal" xfId="0" builtinId="0"/>
    <cellStyle name="Normal 3" xfId="3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workbookViewId="0">
      <pane xSplit="3" ySplit="7" topLeftCell="E8" activePane="bottomRight" state="frozen"/>
      <selection pane="topRight" activeCell="D1" sqref="D1"/>
      <selection pane="bottomLeft" activeCell="A8" sqref="A8"/>
      <selection pane="bottomRight" activeCell="O13" sqref="O13"/>
    </sheetView>
  </sheetViews>
  <sheetFormatPr defaultRowHeight="18.75" x14ac:dyDescent="0.3"/>
  <cols>
    <col min="1" max="1" width="5.85546875" style="2" customWidth="1"/>
    <col min="2" max="2" width="35.42578125" style="1" customWidth="1"/>
    <col min="3" max="3" width="24" style="1" hidden="1" customWidth="1"/>
    <col min="4" max="4" width="19.5703125" style="1" hidden="1" customWidth="1"/>
    <col min="5" max="5" width="15.85546875" style="1" customWidth="1"/>
    <col min="6" max="6" width="12.140625" style="1" bestFit="1" customWidth="1"/>
    <col min="7" max="7" width="11.28515625" style="1" customWidth="1"/>
    <col min="8" max="8" width="17.28515625" style="1" hidden="1" customWidth="1"/>
    <col min="9" max="9" width="20.42578125" style="1" hidden="1" customWidth="1"/>
    <col min="10" max="12" width="12.5703125" style="1" customWidth="1"/>
    <col min="13" max="14" width="13.5703125" style="1" bestFit="1" customWidth="1"/>
    <col min="15" max="17" width="13.140625" style="1" customWidth="1"/>
    <col min="18" max="18" width="26" style="1" customWidth="1"/>
    <col min="19" max="16384" width="9.140625" style="1"/>
  </cols>
  <sheetData>
    <row r="1" spans="1:18" ht="27.75" customHeight="1" x14ac:dyDescent="0.3">
      <c r="A1" s="61" t="s">
        <v>50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ht="27.75" customHeight="1" x14ac:dyDescent="0.3">
      <c r="A2" s="62" t="s">
        <v>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x14ac:dyDescent="0.3">
      <c r="N3" s="26"/>
      <c r="P3" s="60" t="s">
        <v>16</v>
      </c>
      <c r="Q3" s="60"/>
    </row>
    <row r="4" spans="1:18" s="5" customFormat="1" ht="39" customHeight="1" x14ac:dyDescent="0.25">
      <c r="A4" s="56" t="s">
        <v>0</v>
      </c>
      <c r="B4" s="56" t="s">
        <v>1</v>
      </c>
      <c r="C4" s="56" t="s">
        <v>2</v>
      </c>
      <c r="D4" s="56" t="s">
        <v>3</v>
      </c>
      <c r="E4" s="56" t="s">
        <v>4</v>
      </c>
      <c r="F4" s="56"/>
      <c r="G4" s="56"/>
      <c r="H4" s="56" t="s">
        <v>17</v>
      </c>
      <c r="I4" s="56" t="s">
        <v>27</v>
      </c>
      <c r="J4" s="57" t="s">
        <v>52</v>
      </c>
      <c r="K4" s="58"/>
      <c r="L4" s="59"/>
      <c r="M4" s="56" t="s">
        <v>13</v>
      </c>
      <c r="N4" s="56" t="s">
        <v>14</v>
      </c>
      <c r="O4" s="56" t="s">
        <v>51</v>
      </c>
      <c r="P4" s="56"/>
      <c r="Q4" s="56"/>
      <c r="R4" s="56" t="s">
        <v>15</v>
      </c>
    </row>
    <row r="5" spans="1:18" s="5" customFormat="1" ht="24" customHeight="1" x14ac:dyDescent="0.25">
      <c r="A5" s="56"/>
      <c r="B5" s="56"/>
      <c r="C5" s="56"/>
      <c r="D5" s="56"/>
      <c r="E5" s="56" t="s">
        <v>5</v>
      </c>
      <c r="F5" s="56" t="s">
        <v>6</v>
      </c>
      <c r="G5" s="56"/>
      <c r="H5" s="56"/>
      <c r="I5" s="56"/>
      <c r="J5" s="56" t="s">
        <v>9</v>
      </c>
      <c r="K5" s="56" t="s">
        <v>10</v>
      </c>
      <c r="L5" s="56"/>
      <c r="M5" s="56"/>
      <c r="N5" s="56"/>
      <c r="O5" s="56" t="s">
        <v>9</v>
      </c>
      <c r="P5" s="56" t="s">
        <v>10</v>
      </c>
      <c r="Q5" s="56"/>
      <c r="R5" s="56"/>
    </row>
    <row r="6" spans="1:18" s="5" customFormat="1" ht="16.5" x14ac:dyDescent="0.25">
      <c r="A6" s="56"/>
      <c r="B6" s="56"/>
      <c r="C6" s="56"/>
      <c r="D6" s="56"/>
      <c r="E6" s="56"/>
      <c r="F6" s="56" t="s">
        <v>7</v>
      </c>
      <c r="G6" s="56" t="s">
        <v>8</v>
      </c>
      <c r="H6" s="56"/>
      <c r="I6" s="56"/>
      <c r="J6" s="56"/>
      <c r="K6" s="56" t="s">
        <v>11</v>
      </c>
      <c r="L6" s="56" t="s">
        <v>12</v>
      </c>
      <c r="M6" s="56"/>
      <c r="N6" s="56"/>
      <c r="O6" s="56"/>
      <c r="P6" s="56" t="s">
        <v>11</v>
      </c>
      <c r="Q6" s="56" t="s">
        <v>12</v>
      </c>
      <c r="R6" s="56"/>
    </row>
    <row r="7" spans="1:18" s="5" customFormat="1" ht="51.75" customHeight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1:18" s="25" customFormat="1" ht="33.75" customHeight="1" x14ac:dyDescent="0.25">
      <c r="A8" s="23"/>
      <c r="B8" s="23" t="s">
        <v>39</v>
      </c>
      <c r="C8" s="23"/>
      <c r="D8" s="23"/>
      <c r="E8" s="23"/>
      <c r="F8" s="24">
        <f t="shared" ref="F8:L8" si="0">F9+F25</f>
        <v>510000</v>
      </c>
      <c r="G8" s="24">
        <f t="shared" si="0"/>
        <v>497000</v>
      </c>
      <c r="H8" s="24">
        <f t="shared" si="0"/>
        <v>0</v>
      </c>
      <c r="I8" s="24">
        <f t="shared" si="0"/>
        <v>0</v>
      </c>
      <c r="J8" s="24">
        <f t="shared" si="0"/>
        <v>35150</v>
      </c>
      <c r="K8" s="24">
        <f t="shared" si="0"/>
        <v>0</v>
      </c>
      <c r="L8" s="24">
        <f t="shared" si="0"/>
        <v>0</v>
      </c>
      <c r="M8" s="24">
        <f>M9+M25</f>
        <v>14100</v>
      </c>
      <c r="N8" s="24">
        <f t="shared" ref="N8:Q8" si="1">N9+N25</f>
        <v>34100</v>
      </c>
      <c r="O8" s="24">
        <f t="shared" si="1"/>
        <v>15150</v>
      </c>
      <c r="P8" s="24">
        <f t="shared" si="1"/>
        <v>0</v>
      </c>
      <c r="Q8" s="24">
        <f t="shared" si="1"/>
        <v>0</v>
      </c>
      <c r="R8" s="23"/>
    </row>
    <row r="9" spans="1:18" s="21" customFormat="1" ht="21.75" customHeight="1" x14ac:dyDescent="0.25">
      <c r="A9" s="18" t="s">
        <v>18</v>
      </c>
      <c r="B9" s="19" t="s">
        <v>19</v>
      </c>
      <c r="C9" s="19"/>
      <c r="D9" s="19"/>
      <c r="E9" s="19"/>
      <c r="F9" s="20">
        <f>SUM(F10:F24)</f>
        <v>446000</v>
      </c>
      <c r="G9" s="20">
        <f t="shared" ref="G9:O9" si="2">SUM(G10:G24)</f>
        <v>433000</v>
      </c>
      <c r="H9" s="20">
        <f t="shared" si="2"/>
        <v>0</v>
      </c>
      <c r="I9" s="20">
        <f t="shared" si="2"/>
        <v>0</v>
      </c>
      <c r="J9" s="20">
        <f t="shared" si="2"/>
        <v>35100</v>
      </c>
      <c r="K9" s="20">
        <f t="shared" si="2"/>
        <v>0</v>
      </c>
      <c r="L9" s="20">
        <f t="shared" si="2"/>
        <v>0</v>
      </c>
      <c r="M9" s="20">
        <f t="shared" si="2"/>
        <v>0</v>
      </c>
      <c r="N9" s="20">
        <f>SUM(N10:N24)</f>
        <v>34100</v>
      </c>
      <c r="O9" s="20">
        <f t="shared" si="2"/>
        <v>1000</v>
      </c>
      <c r="P9" s="20"/>
      <c r="Q9" s="20"/>
      <c r="R9" s="19"/>
    </row>
    <row r="10" spans="1:18" s="21" customFormat="1" ht="21.75" customHeight="1" x14ac:dyDescent="0.25">
      <c r="A10" s="18" t="s">
        <v>22</v>
      </c>
      <c r="B10" s="19" t="s">
        <v>20</v>
      </c>
      <c r="C10" s="19"/>
      <c r="D10" s="19"/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20">
        <f>J10+M10-N10</f>
        <v>0</v>
      </c>
      <c r="P10" s="20"/>
      <c r="Q10" s="20"/>
      <c r="R10" s="19"/>
    </row>
    <row r="11" spans="1:18" s="21" customFormat="1" ht="33" x14ac:dyDescent="0.25">
      <c r="A11" s="18">
        <v>1</v>
      </c>
      <c r="B11" s="22" t="s">
        <v>21</v>
      </c>
      <c r="C11" s="19"/>
      <c r="D11" s="19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0">
        <f t="shared" ref="O11:O27" si="3">J11+M11-N11</f>
        <v>0</v>
      </c>
      <c r="P11" s="20"/>
      <c r="Q11" s="20"/>
      <c r="R11" s="19"/>
    </row>
    <row r="12" spans="1:18" s="32" customFormat="1" ht="33" x14ac:dyDescent="0.25">
      <c r="A12" s="29" t="s">
        <v>26</v>
      </c>
      <c r="B12" s="30" t="s">
        <v>23</v>
      </c>
      <c r="C12" s="31"/>
      <c r="D12" s="31"/>
      <c r="E12" s="31"/>
      <c r="F12" s="28"/>
      <c r="G12" s="28"/>
      <c r="H12" s="28"/>
      <c r="I12" s="28"/>
      <c r="J12" s="28"/>
      <c r="K12" s="28"/>
      <c r="L12" s="28"/>
      <c r="M12" s="28"/>
      <c r="N12" s="28"/>
      <c r="O12" s="28">
        <f t="shared" si="3"/>
        <v>0</v>
      </c>
      <c r="P12" s="28"/>
      <c r="Q12" s="28"/>
      <c r="R12" s="31"/>
    </row>
    <row r="13" spans="1:18" s="17" customFormat="1" ht="69" customHeight="1" x14ac:dyDescent="0.25">
      <c r="A13" s="13"/>
      <c r="B13" s="10" t="s">
        <v>24</v>
      </c>
      <c r="C13" s="14" t="s">
        <v>28</v>
      </c>
      <c r="D13" s="15"/>
      <c r="E13" s="15"/>
      <c r="F13" s="12">
        <v>45000</v>
      </c>
      <c r="G13" s="12">
        <v>45000</v>
      </c>
      <c r="H13" s="16"/>
      <c r="I13" s="16"/>
      <c r="J13" s="12">
        <v>10000</v>
      </c>
      <c r="K13" s="16"/>
      <c r="L13" s="16"/>
      <c r="M13" s="16"/>
      <c r="N13" s="16">
        <v>10000</v>
      </c>
      <c r="O13" s="20">
        <f t="shared" si="3"/>
        <v>0</v>
      </c>
      <c r="P13" s="16"/>
      <c r="Q13" s="16"/>
      <c r="R13" s="50" t="s">
        <v>47</v>
      </c>
    </row>
    <row r="14" spans="1:18" s="9" customFormat="1" ht="99" x14ac:dyDescent="0.25">
      <c r="A14" s="6"/>
      <c r="B14" s="10" t="s">
        <v>25</v>
      </c>
      <c r="C14" s="11" t="s">
        <v>28</v>
      </c>
      <c r="D14" s="7"/>
      <c r="E14" s="7"/>
      <c r="F14" s="12">
        <v>55000</v>
      </c>
      <c r="G14" s="12">
        <v>55000</v>
      </c>
      <c r="H14" s="8"/>
      <c r="I14" s="8"/>
      <c r="J14" s="12">
        <v>10000</v>
      </c>
      <c r="K14" s="8"/>
      <c r="L14" s="8"/>
      <c r="M14" s="8"/>
      <c r="N14" s="8">
        <v>10000</v>
      </c>
      <c r="O14" s="20">
        <f t="shared" si="3"/>
        <v>0</v>
      </c>
      <c r="P14" s="8"/>
      <c r="Q14" s="8"/>
      <c r="R14" s="50" t="s">
        <v>47</v>
      </c>
    </row>
    <row r="15" spans="1:18" s="17" customFormat="1" ht="39.75" customHeight="1" x14ac:dyDescent="0.25">
      <c r="A15" s="13"/>
      <c r="B15" s="34" t="s">
        <v>29</v>
      </c>
      <c r="C15" s="15"/>
      <c r="D15" s="15"/>
      <c r="E15" s="15"/>
      <c r="F15" s="16">
        <v>16000</v>
      </c>
      <c r="G15" s="16">
        <v>16000</v>
      </c>
      <c r="H15" s="16"/>
      <c r="I15" s="16"/>
      <c r="J15" s="16">
        <v>6000</v>
      </c>
      <c r="K15" s="16"/>
      <c r="L15" s="16"/>
      <c r="M15" s="16"/>
      <c r="N15" s="35">
        <v>6000</v>
      </c>
      <c r="O15" s="36">
        <f t="shared" si="3"/>
        <v>0</v>
      </c>
      <c r="P15" s="16"/>
      <c r="Q15" s="16"/>
      <c r="R15" s="37" t="s">
        <v>44</v>
      </c>
    </row>
    <row r="16" spans="1:18" s="42" customFormat="1" ht="16.5" x14ac:dyDescent="0.25">
      <c r="A16" s="38"/>
      <c r="B16" s="33" t="s">
        <v>30</v>
      </c>
      <c r="C16" s="39"/>
      <c r="D16" s="39"/>
      <c r="E16" s="39"/>
      <c r="F16" s="40"/>
      <c r="G16" s="40"/>
      <c r="H16" s="40"/>
      <c r="I16" s="40"/>
      <c r="J16" s="40"/>
      <c r="K16" s="40"/>
      <c r="L16" s="40"/>
      <c r="M16" s="40"/>
      <c r="N16" s="40"/>
      <c r="O16" s="41">
        <f t="shared" si="3"/>
        <v>0</v>
      </c>
      <c r="P16" s="40"/>
      <c r="Q16" s="40"/>
      <c r="R16" s="39"/>
    </row>
    <row r="17" spans="1:18" s="17" customFormat="1" ht="63.75" customHeight="1" x14ac:dyDescent="0.25">
      <c r="A17" s="13"/>
      <c r="B17" s="34" t="s">
        <v>31</v>
      </c>
      <c r="C17" s="15"/>
      <c r="D17" s="15"/>
      <c r="E17" s="15"/>
      <c r="F17" s="16">
        <v>250000</v>
      </c>
      <c r="G17" s="16">
        <v>250000</v>
      </c>
      <c r="H17" s="16"/>
      <c r="I17" s="16"/>
      <c r="J17" s="16">
        <v>200</v>
      </c>
      <c r="K17" s="16"/>
      <c r="L17" s="16"/>
      <c r="M17" s="16"/>
      <c r="N17" s="16">
        <v>200</v>
      </c>
      <c r="O17" s="36">
        <f t="shared" si="3"/>
        <v>0</v>
      </c>
      <c r="P17" s="16"/>
      <c r="Q17" s="16"/>
      <c r="R17" s="43" t="s">
        <v>41</v>
      </c>
    </row>
    <row r="18" spans="1:18" s="17" customFormat="1" ht="48.75" customHeight="1" x14ac:dyDescent="0.25">
      <c r="A18" s="13"/>
      <c r="B18" s="34" t="s">
        <v>32</v>
      </c>
      <c r="C18" s="15"/>
      <c r="D18" s="15"/>
      <c r="E18" s="15"/>
      <c r="F18" s="16">
        <v>63000</v>
      </c>
      <c r="G18" s="16">
        <v>63000</v>
      </c>
      <c r="H18" s="16"/>
      <c r="I18" s="16"/>
      <c r="J18" s="16">
        <v>2000</v>
      </c>
      <c r="K18" s="16"/>
      <c r="L18" s="16"/>
      <c r="M18" s="16"/>
      <c r="N18" s="44">
        <v>2000</v>
      </c>
      <c r="O18" s="36">
        <f t="shared" si="3"/>
        <v>0</v>
      </c>
      <c r="P18" s="16"/>
      <c r="Q18" s="16"/>
      <c r="R18" s="45" t="s">
        <v>42</v>
      </c>
    </row>
    <row r="19" spans="1:18" s="42" customFormat="1" ht="31.5" x14ac:dyDescent="0.25">
      <c r="A19" s="38"/>
      <c r="B19" s="27" t="s">
        <v>35</v>
      </c>
      <c r="C19" s="39"/>
      <c r="D19" s="39"/>
      <c r="E19" s="39"/>
      <c r="F19" s="40"/>
      <c r="G19" s="40"/>
      <c r="H19" s="40"/>
      <c r="I19" s="40"/>
      <c r="J19" s="40"/>
      <c r="K19" s="40"/>
      <c r="L19" s="40"/>
      <c r="M19" s="40"/>
      <c r="N19" s="46"/>
      <c r="O19" s="41">
        <f t="shared" si="3"/>
        <v>0</v>
      </c>
      <c r="P19" s="40"/>
      <c r="Q19" s="40"/>
      <c r="R19" s="39"/>
    </row>
    <row r="20" spans="1:18" s="17" customFormat="1" ht="31.5" x14ac:dyDescent="0.25">
      <c r="A20" s="13"/>
      <c r="B20" s="34" t="s">
        <v>33</v>
      </c>
      <c r="C20" s="15"/>
      <c r="D20" s="15"/>
      <c r="E20" s="15"/>
      <c r="F20" s="16">
        <v>2500</v>
      </c>
      <c r="G20" s="16">
        <v>2500</v>
      </c>
      <c r="H20" s="16"/>
      <c r="I20" s="16"/>
      <c r="J20" s="16">
        <v>900</v>
      </c>
      <c r="K20" s="16"/>
      <c r="L20" s="16"/>
      <c r="M20" s="16"/>
      <c r="N20" s="44">
        <v>900</v>
      </c>
      <c r="O20" s="36">
        <f t="shared" si="3"/>
        <v>0</v>
      </c>
      <c r="P20" s="16"/>
      <c r="Q20" s="16"/>
      <c r="R20" s="45" t="s">
        <v>43</v>
      </c>
    </row>
    <row r="21" spans="1:18" s="42" customFormat="1" ht="16.5" x14ac:dyDescent="0.25">
      <c r="A21" s="38"/>
      <c r="B21" s="27" t="s">
        <v>36</v>
      </c>
      <c r="C21" s="39"/>
      <c r="D21" s="39"/>
      <c r="E21" s="39"/>
      <c r="F21" s="40"/>
      <c r="G21" s="40"/>
      <c r="H21" s="40"/>
      <c r="I21" s="40"/>
      <c r="J21" s="40"/>
      <c r="K21" s="40"/>
      <c r="L21" s="40"/>
      <c r="M21" s="40"/>
      <c r="N21" s="46"/>
      <c r="O21" s="41">
        <f t="shared" si="3"/>
        <v>0</v>
      </c>
      <c r="P21" s="40"/>
      <c r="Q21" s="40"/>
      <c r="R21" s="39"/>
    </row>
    <row r="22" spans="1:18" s="17" customFormat="1" ht="31.5" x14ac:dyDescent="0.25">
      <c r="A22" s="13"/>
      <c r="B22" s="34" t="s">
        <v>34</v>
      </c>
      <c r="C22" s="15"/>
      <c r="D22" s="15"/>
      <c r="E22" s="15"/>
      <c r="F22" s="16">
        <v>1500</v>
      </c>
      <c r="G22" s="16">
        <v>1500</v>
      </c>
      <c r="H22" s="16"/>
      <c r="I22" s="16"/>
      <c r="J22" s="16">
        <v>1000</v>
      </c>
      <c r="K22" s="16"/>
      <c r="L22" s="16"/>
      <c r="M22" s="16"/>
      <c r="N22" s="16">
        <v>1000</v>
      </c>
      <c r="O22" s="36">
        <f t="shared" si="3"/>
        <v>0</v>
      </c>
      <c r="P22" s="16"/>
      <c r="Q22" s="16"/>
      <c r="R22" s="45" t="s">
        <v>43</v>
      </c>
    </row>
    <row r="23" spans="1:18" s="17" customFormat="1" ht="31.5" x14ac:dyDescent="0.25">
      <c r="A23" s="13"/>
      <c r="B23" s="34" t="s">
        <v>45</v>
      </c>
      <c r="C23" s="15"/>
      <c r="D23" s="15"/>
      <c r="E23" s="15"/>
      <c r="F23" s="47">
        <v>8000</v>
      </c>
      <c r="G23" s="16"/>
      <c r="H23" s="16"/>
      <c r="I23" s="16"/>
      <c r="J23" s="16">
        <v>3000</v>
      </c>
      <c r="K23" s="16"/>
      <c r="L23" s="16"/>
      <c r="M23" s="16"/>
      <c r="N23" s="16">
        <v>2000</v>
      </c>
      <c r="O23" s="16">
        <f t="shared" si="3"/>
        <v>1000</v>
      </c>
      <c r="P23" s="16"/>
      <c r="Q23" s="16"/>
      <c r="R23" s="45" t="s">
        <v>49</v>
      </c>
    </row>
    <row r="24" spans="1:18" s="17" customFormat="1" ht="31.5" x14ac:dyDescent="0.25">
      <c r="A24" s="13"/>
      <c r="B24" s="48" t="s">
        <v>46</v>
      </c>
      <c r="C24" s="15"/>
      <c r="D24" s="15"/>
      <c r="E24" s="15"/>
      <c r="F24" s="47">
        <v>5000</v>
      </c>
      <c r="G24" s="16"/>
      <c r="H24" s="16"/>
      <c r="I24" s="16"/>
      <c r="J24" s="16">
        <v>2000</v>
      </c>
      <c r="K24" s="16"/>
      <c r="L24" s="16"/>
      <c r="M24" s="16"/>
      <c r="N24" s="16">
        <v>2000</v>
      </c>
      <c r="O24" s="36">
        <f t="shared" si="3"/>
        <v>0</v>
      </c>
      <c r="P24" s="16"/>
      <c r="Q24" s="16"/>
      <c r="R24" s="45" t="s">
        <v>48</v>
      </c>
    </row>
    <row r="25" spans="1:18" s="21" customFormat="1" ht="21.75" customHeight="1" x14ac:dyDescent="0.25">
      <c r="A25" s="18" t="s">
        <v>37</v>
      </c>
      <c r="B25" s="19" t="s">
        <v>38</v>
      </c>
      <c r="C25" s="19"/>
      <c r="D25" s="19"/>
      <c r="E25" s="19"/>
      <c r="F25" s="20">
        <f>SUM(F26:F29)</f>
        <v>64000</v>
      </c>
      <c r="G25" s="20">
        <f t="shared" ref="G25:Q25" si="4">SUM(G26:G29)</f>
        <v>64000</v>
      </c>
      <c r="H25" s="20">
        <f t="shared" si="4"/>
        <v>0</v>
      </c>
      <c r="I25" s="20">
        <f t="shared" si="4"/>
        <v>0</v>
      </c>
      <c r="J25" s="20">
        <f t="shared" si="4"/>
        <v>50</v>
      </c>
      <c r="K25" s="20">
        <f t="shared" si="4"/>
        <v>0</v>
      </c>
      <c r="L25" s="20">
        <f t="shared" si="4"/>
        <v>0</v>
      </c>
      <c r="M25" s="20">
        <f t="shared" si="4"/>
        <v>14100</v>
      </c>
      <c r="N25" s="20">
        <f t="shared" si="4"/>
        <v>0</v>
      </c>
      <c r="O25" s="20">
        <f t="shared" si="4"/>
        <v>14150</v>
      </c>
      <c r="P25" s="20">
        <f t="shared" si="4"/>
        <v>0</v>
      </c>
      <c r="Q25" s="20">
        <f t="shared" si="4"/>
        <v>0</v>
      </c>
      <c r="R25" s="19"/>
    </row>
    <row r="26" spans="1:18" s="21" customFormat="1" ht="24" customHeight="1" x14ac:dyDescent="0.25">
      <c r="A26" s="18">
        <v>1</v>
      </c>
      <c r="B26" s="22" t="s">
        <v>40</v>
      </c>
      <c r="C26" s="19"/>
      <c r="D26" s="19"/>
      <c r="E26" s="19"/>
      <c r="F26" s="20"/>
      <c r="G26" s="20"/>
      <c r="H26" s="20"/>
      <c r="I26" s="20"/>
      <c r="J26" s="20"/>
      <c r="K26" s="20"/>
      <c r="L26" s="20"/>
      <c r="M26" s="20"/>
      <c r="N26" s="20"/>
      <c r="O26" s="20">
        <f t="shared" si="3"/>
        <v>0</v>
      </c>
      <c r="P26" s="20"/>
      <c r="Q26" s="20"/>
      <c r="R26" s="19"/>
    </row>
    <row r="27" spans="1:18" s="32" customFormat="1" ht="36" customHeight="1" x14ac:dyDescent="0.25">
      <c r="A27" s="29" t="s">
        <v>26</v>
      </c>
      <c r="B27" s="30" t="s">
        <v>23</v>
      </c>
      <c r="C27" s="31"/>
      <c r="D27" s="31"/>
      <c r="E27" s="31"/>
      <c r="F27" s="28"/>
      <c r="G27" s="28"/>
      <c r="H27" s="28"/>
      <c r="I27" s="28"/>
      <c r="J27" s="28"/>
      <c r="K27" s="28"/>
      <c r="L27" s="28"/>
      <c r="M27" s="28"/>
      <c r="N27" s="28"/>
      <c r="O27" s="28">
        <f t="shared" si="3"/>
        <v>0</v>
      </c>
      <c r="P27" s="28"/>
      <c r="Q27" s="28"/>
      <c r="R27" s="31"/>
    </row>
    <row r="28" spans="1:18" ht="99" x14ac:dyDescent="0.3">
      <c r="A28" s="4"/>
      <c r="B28" s="10" t="s">
        <v>25</v>
      </c>
      <c r="C28" s="11" t="s">
        <v>28</v>
      </c>
      <c r="D28" s="7"/>
      <c r="E28" s="7"/>
      <c r="F28" s="53">
        <v>55000</v>
      </c>
      <c r="G28" s="53">
        <v>55000</v>
      </c>
      <c r="H28" s="54"/>
      <c r="I28" s="54"/>
      <c r="J28" s="55"/>
      <c r="K28" s="55"/>
      <c r="L28" s="55"/>
      <c r="M28" s="55">
        <v>13100</v>
      </c>
      <c r="N28" s="55"/>
      <c r="O28" s="55">
        <f>J28+M28-N28</f>
        <v>13100</v>
      </c>
      <c r="P28" s="49"/>
      <c r="Q28" s="49"/>
      <c r="R28" s="3"/>
    </row>
    <row r="29" spans="1:18" ht="39.75" customHeight="1" x14ac:dyDescent="0.3">
      <c r="A29" s="4"/>
      <c r="B29" s="51" t="s">
        <v>53</v>
      </c>
      <c r="C29" s="52"/>
      <c r="D29" s="52"/>
      <c r="E29" s="52"/>
      <c r="F29" s="53">
        <v>9000</v>
      </c>
      <c r="G29" s="53">
        <v>9000</v>
      </c>
      <c r="H29" s="53"/>
      <c r="I29" s="53"/>
      <c r="J29" s="53">
        <v>50</v>
      </c>
      <c r="K29" s="4"/>
      <c r="L29" s="4"/>
      <c r="M29" s="53">
        <v>1000</v>
      </c>
      <c r="N29" s="53"/>
      <c r="O29" s="53">
        <f>J29+M29-N29</f>
        <v>1050</v>
      </c>
      <c r="P29" s="52"/>
      <c r="Q29" s="52"/>
      <c r="R29" s="52"/>
    </row>
  </sheetData>
  <mergeCells count="27">
    <mergeCell ref="R4:R7"/>
    <mergeCell ref="J4:L4"/>
    <mergeCell ref="P3:Q3"/>
    <mergeCell ref="A1:R1"/>
    <mergeCell ref="A2:R2"/>
    <mergeCell ref="M4:M7"/>
    <mergeCell ref="N4:N7"/>
    <mergeCell ref="O4:Q4"/>
    <mergeCell ref="O5:O7"/>
    <mergeCell ref="P5:Q5"/>
    <mergeCell ref="P6:P7"/>
    <mergeCell ref="Q6:Q7"/>
    <mergeCell ref="H4:H7"/>
    <mergeCell ref="I4:I7"/>
    <mergeCell ref="J5:J7"/>
    <mergeCell ref="K5:L5"/>
    <mergeCell ref="K6:K7"/>
    <mergeCell ref="L6:L7"/>
    <mergeCell ref="A4:A7"/>
    <mergeCell ref="B4:B7"/>
    <mergeCell ref="C4:C7"/>
    <mergeCell ref="D4:D7"/>
    <mergeCell ref="E4:G4"/>
    <mergeCell ref="E5:E7"/>
    <mergeCell ref="F5:G5"/>
    <mergeCell ref="F6:F7"/>
    <mergeCell ref="G6:G7"/>
  </mergeCells>
  <conditionalFormatting sqref="B12">
    <cfRule type="duplicateValues" dxfId="25" priority="33"/>
    <cfRule type="duplicateValues" dxfId="24" priority="34"/>
  </conditionalFormatting>
  <conditionalFormatting sqref="B13">
    <cfRule type="duplicateValues" dxfId="23" priority="31"/>
    <cfRule type="duplicateValues" dxfId="22" priority="32"/>
  </conditionalFormatting>
  <conditionalFormatting sqref="B14">
    <cfRule type="duplicateValues" dxfId="21" priority="29"/>
    <cfRule type="duplicateValues" dxfId="20" priority="30"/>
  </conditionalFormatting>
  <conditionalFormatting sqref="B15">
    <cfRule type="duplicateValues" dxfId="19" priority="27"/>
    <cfRule type="duplicateValues" dxfId="18" priority="28"/>
  </conditionalFormatting>
  <conditionalFormatting sqref="B17">
    <cfRule type="duplicateValues" dxfId="17" priority="25"/>
    <cfRule type="duplicateValues" dxfId="16" priority="26"/>
  </conditionalFormatting>
  <conditionalFormatting sqref="B18">
    <cfRule type="duplicateValues" dxfId="15" priority="23"/>
    <cfRule type="duplicateValues" dxfId="14" priority="24"/>
  </conditionalFormatting>
  <conditionalFormatting sqref="B20">
    <cfRule type="duplicateValues" dxfId="13" priority="21"/>
    <cfRule type="duplicateValues" dxfId="12" priority="22"/>
  </conditionalFormatting>
  <conditionalFormatting sqref="B22">
    <cfRule type="duplicateValues" dxfId="11" priority="19"/>
    <cfRule type="duplicateValues" dxfId="10" priority="20"/>
  </conditionalFormatting>
  <conditionalFormatting sqref="B19">
    <cfRule type="duplicateValues" dxfId="9" priority="17"/>
    <cfRule type="duplicateValues" dxfId="8" priority="18"/>
  </conditionalFormatting>
  <conditionalFormatting sqref="B21">
    <cfRule type="duplicateValues" dxfId="7" priority="15"/>
    <cfRule type="duplicateValues" dxfId="6" priority="16"/>
  </conditionalFormatting>
  <conditionalFormatting sqref="B28">
    <cfRule type="duplicateValues" dxfId="5" priority="13"/>
    <cfRule type="duplicateValues" dxfId="4" priority="14"/>
  </conditionalFormatting>
  <conditionalFormatting sqref="B27">
    <cfRule type="duplicateValues" dxfId="3" priority="11"/>
    <cfRule type="duplicateValues" dxfId="2" priority="12"/>
  </conditionalFormatting>
  <conditionalFormatting sqref="B29">
    <cfRule type="duplicateValues" dxfId="1" priority="1"/>
    <cfRule type="duplicateValues" dxfId="0" priority="2"/>
  </conditionalFormatting>
  <pageMargins left="0.7" right="0.2" top="0.36" bottom="0.34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HB</cp:lastModifiedBy>
  <cp:lastPrinted>2026-05-26T01:47:53Z</cp:lastPrinted>
  <dcterms:created xsi:type="dcterms:W3CDTF">2026-05-19T08:57:16Z</dcterms:created>
  <dcterms:modified xsi:type="dcterms:W3CDTF">2026-06-05T09:19:53Z</dcterms:modified>
</cp:coreProperties>
</file>