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2026\GIẢI PHÓNG MẶT BẰNG\KCN HÒA YÊN\PHÊ DUYỆT PABTHT ĐỢT 2\"/>
    </mc:Choice>
  </mc:AlternateContent>
  <bookViews>
    <workbookView xWindow="-110" yWindow="-110" windowWidth="20640" windowHeight="11760" tabRatio="828" firstSheet="1" activeTab="1"/>
  </bookViews>
  <sheets>
    <sheet name="results" sheetId="63" state="veryHidden" r:id="rId1"/>
    <sheet name="PA mộ" sheetId="101" r:id="rId2"/>
  </sheets>
  <externalReferences>
    <externalReference r:id="rId3"/>
  </externalReferences>
  <definedNames>
    <definedName name="LoaiNguonGocSuDung">[1]DanhMuc!$I$3:$I$38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01" l="1"/>
  <c r="O15" i="101"/>
  <c r="N15" i="101"/>
  <c r="M15" i="101"/>
  <c r="L15" i="101"/>
  <c r="A15" i="101"/>
  <c r="O14" i="101"/>
  <c r="N14" i="101"/>
  <c r="M14" i="101"/>
  <c r="L14" i="101"/>
  <c r="P14" i="101" l="1"/>
  <c r="Q14" i="101" s="1"/>
  <c r="P15" i="101"/>
  <c r="Q15" i="101" s="1"/>
  <c r="O13" i="101" l="1"/>
  <c r="N13" i="101"/>
  <c r="M13" i="101"/>
  <c r="L13" i="101"/>
  <c r="O12" i="101"/>
  <c r="N12" i="101"/>
  <c r="M12" i="101"/>
  <c r="L12" i="101"/>
  <c r="O11" i="101"/>
  <c r="N11" i="101"/>
  <c r="M11" i="101"/>
  <c r="L11" i="101"/>
  <c r="O10" i="101"/>
  <c r="N10" i="101"/>
  <c r="M10" i="101"/>
  <c r="L10" i="101"/>
  <c r="O9" i="101"/>
  <c r="N9" i="101"/>
  <c r="M9" i="101"/>
  <c r="L9" i="101"/>
  <c r="O8" i="101"/>
  <c r="O16" i="101" s="1"/>
  <c r="O24" i="101" s="1"/>
  <c r="N8" i="101"/>
  <c r="N16" i="101" s="1"/>
  <c r="O23" i="101" s="1"/>
  <c r="M8" i="101"/>
  <c r="M16" i="101" s="1"/>
  <c r="O22" i="101" s="1"/>
  <c r="L8" i="101"/>
  <c r="L16" i="101" s="1"/>
  <c r="O21" i="101" s="1"/>
  <c r="P9" i="101" l="1"/>
  <c r="Q9" i="101" s="1"/>
  <c r="P10" i="101"/>
  <c r="Q10" i="101" s="1"/>
  <c r="P11" i="101"/>
  <c r="Q11" i="101" s="1"/>
  <c r="P12" i="101"/>
  <c r="Q12" i="101" s="1"/>
  <c r="P13" i="101"/>
  <c r="Q13" i="101" s="1"/>
  <c r="P8" i="101"/>
  <c r="P16" i="101" l="1"/>
  <c r="O25" i="101" s="1"/>
  <c r="O18" i="101" s="1"/>
  <c r="Q8" i="101"/>
  <c r="Q16" i="101" s="1"/>
</calcChain>
</file>

<file path=xl/sharedStrings.xml><?xml version="1.0" encoding="utf-8"?>
<sst xmlns="http://schemas.openxmlformats.org/spreadsheetml/2006/main" count="91" uniqueCount="73">
  <si>
    <t>STT</t>
  </si>
  <si>
    <t>Thành tiền (đồng)</t>
  </si>
  <si>
    <t>A</t>
  </si>
  <si>
    <t>B</t>
  </si>
  <si>
    <t>C</t>
  </si>
  <si>
    <t>D</t>
  </si>
  <si>
    <t>E</t>
  </si>
  <si>
    <t>F</t>
  </si>
  <si>
    <t>Số thửa</t>
  </si>
  <si>
    <t>Tờ BĐ</t>
  </si>
  <si>
    <t>Tên công trình, tài sản</t>
  </si>
  <si>
    <t>Đơn vị tính</t>
  </si>
  <si>
    <t>Khối lượng (số lượng)</t>
  </si>
  <si>
    <t>Chi phí xây dựng mộ mới</t>
  </si>
  <si>
    <t>Chi phí đào, bốc</t>
  </si>
  <si>
    <t>Chi phí di chuyển</t>
  </si>
  <si>
    <t>Tổng số tiền gia đình, cá nhân, tổ chức được nhận (đồng)</t>
  </si>
  <si>
    <t>Mức giá (đồng)</t>
  </si>
  <si>
    <t>7=3+4+5+6</t>
  </si>
  <si>
    <t>đ/mộ</t>
  </si>
  <si>
    <t>5=(1)*7.000.000đ</t>
  </si>
  <si>
    <t>6=(1)*3.000.000đ</t>
  </si>
  <si>
    <t>3=(1)*(2)</t>
  </si>
  <si>
    <t>Số tiền gia đình, cá nhân, tổ chức được nhận (đồng)</t>
  </si>
  <si>
    <t>Tên người quản lý mộ</t>
  </si>
  <si>
    <t>Địa chỉ thường trú</t>
  </si>
  <si>
    <t>TỔNG</t>
  </si>
  <si>
    <t>Thôn Đông Lỗ</t>
  </si>
  <si>
    <t>Phạm Văn Hạng</t>
  </si>
  <si>
    <t>Phạm Văn Sửu</t>
  </si>
  <si>
    <t>Thôn Hưng Đạo</t>
  </si>
  <si>
    <t>Đặng Văn Hảo</t>
  </si>
  <si>
    <t>Mộ xây gạch hình chữ nhật, đã cải táng, trát xung quanh bằng vữa xi măng, có kích thước dài 1,3m; rộng 0,9m: 
DTCĐ: 1,3m x 0,9m = 1,17m².</t>
  </si>
  <si>
    <t>SĐT Liên lạc</t>
  </si>
  <si>
    <t>0363787518</t>
  </si>
  <si>
    <t>Mộ đất đã cải táng</t>
  </si>
  <si>
    <t>Mộ đá đã cải táng, đế mộ xây gạch trát vữa xi măng, có kích thước dài 1,9m; rộng 1,3m
DTCĐ: 1,9m x 1,3m = 2,47m²</t>
  </si>
  <si>
    <t>0388563140</t>
  </si>
  <si>
    <t>0362046855</t>
  </si>
  <si>
    <t>0349208871</t>
  </si>
  <si>
    <t>0383909866</t>
  </si>
  <si>
    <t>G</t>
  </si>
  <si>
    <t>H</t>
  </si>
  <si>
    <t>Nguyễn Văn Hậu 
(Nguyễn Văn Nền)</t>
  </si>
  <si>
    <t>Nguyễn Mạnh Hùng 
(Nguyễn Văn Sơn)</t>
  </si>
  <si>
    <t>Mộ xây gạch, hình tròn, đã cải táng, trát vữa XM, quét nước xi măng, có kích thước đường kính 2,38m: 
DTCĐ: 3,14*(2,38/2)² = 4,44m².</t>
  </si>
  <si>
    <t>Mộ xây gạch, hình tròn, đã cải táng, trát vữa XM, quét nước xi măng, có kích thước đường kính 3,02m: 
DTCĐ: 3,14*(3,02/2)² = 7,15m².</t>
  </si>
  <si>
    <t>Mộ xây gạch, hình tròn, đã cải táng, trát vữa XM, quét nước xi măng, có kích thước đường kính 3,66m: 
DTCĐ: 3,14*(3,66/2)² = 10,51m².</t>
  </si>
  <si>
    <t>Mộ xây gạch, hình chữ nhật, đã cải táng, trát vữa XM, quét nước xi măng, có kích thước dài 6,7m; rộng 4,75m: 
DTCĐ: 6,7m x 4,75m = 31,82m².</t>
  </si>
  <si>
    <t>Mộ xây gạch, hình tròn, đã cải táng, trát vữa XM, quét nước xi măng, có kích thước đường kính 1,91m: 
DTCĐ: 3,14*(1,91/2)² = 2,86m².</t>
  </si>
  <si>
    <t>8=7</t>
  </si>
  <si>
    <t>Đào Văn Bắc</t>
  </si>
  <si>
    <t>0868148625</t>
  </si>
  <si>
    <t xml:space="preserve">Các chi phí hợp lý khác có liên quan trực tiếp </t>
  </si>
  <si>
    <t>Địa chỉ: Thôn Hưng Đạo, thôn Đông Lỗ, xã Hiệp Hòa, tỉnh Bắc Ninh</t>
  </si>
  <si>
    <t>PHƯƠNG ÁN BỒI THƯỜNG, HỖ TRỢ DI CHUYỂN MỘ ĐỂ THỰC HIỆN DỰ ÁN: ĐẦU TƯ XÂY DỰNG KINH DOANH KẾT CẤU HẠ TẦNG KHU CÔNG NGHIỆP 
HÒA YÊN, XÃ HIỆP HÒA, TỈNH BẮC NINH</t>
  </si>
  <si>
    <t>Tổng kinh phí bồi thường, hỗ trợ GPMB</t>
  </si>
  <si>
    <t>đồng</t>
  </si>
  <si>
    <t xml:space="preserve"> Bao gồm:  </t>
  </si>
  <si>
    <t xml:space="preserve"> đồng. </t>
  </si>
  <si>
    <t>Chi phí đào, bốc</t>
  </si>
  <si>
    <t>Chi phí di chuyển</t>
  </si>
  <si>
    <t>Chi phí giải phóng mặt bằng 2%</t>
  </si>
  <si>
    <t>đồng.</t>
  </si>
  <si>
    <t>024060001666</t>
  </si>
  <si>
    <t>024062007442</t>
  </si>
  <si>
    <t>024066013942</t>
  </si>
  <si>
    <t>024057009833</t>
  </si>
  <si>
    <t>CCCD</t>
  </si>
  <si>
    <t>I</t>
  </si>
  <si>
    <t>Các Chi phí hợp lý khác có liên quan trực tiếp</t>
  </si>
  <si>
    <t>(Bằng chữ: Hai trăm mười triệu, chín trăm bảy mươi một nghìn đồng chẵn)</t>
  </si>
  <si>
    <t>(Kèm theo Quyết định số        /QĐ-UBND ngày     tháng 6 năm 2026 của Chủ tịch UBND xã Hiệp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</si>
</sst>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sz val="11"/>
      <name val=".VnArial Narrow"/>
      <family val="2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3" applyNumberFormat="0" applyAlignment="0" applyProtection="0"/>
    <xf numFmtId="0" fontId="12" fillId="14" borderId="4" applyNumberFormat="0" applyAlignment="0" applyProtection="0"/>
    <xf numFmtId="16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3" applyNumberFormat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1" fillId="0" borderId="0"/>
    <xf numFmtId="0" fontId="7" fillId="5" borderId="9" applyNumberFormat="0" applyFont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97">
    <xf numFmtId="0" fontId="0" fillId="0" borderId="0" xfId="0"/>
    <xf numFmtId="1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1" applyNumberFormat="1" applyFont="1" applyFill="1"/>
    <xf numFmtId="0" fontId="26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" fontId="28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67" fontId="4" fillId="0" borderId="0" xfId="0" applyNumberFormat="1" applyFont="1" applyFill="1" applyAlignment="1">
      <alignment horizontal="center"/>
    </xf>
    <xf numFmtId="0" fontId="8" fillId="0" borderId="0" xfId="0" applyFont="1" applyFill="1"/>
    <xf numFmtId="37" fontId="3" fillId="0" borderId="1" xfId="1" applyNumberFormat="1" applyFont="1" applyFill="1" applyBorder="1" applyAlignment="1">
      <alignment horizontal="center" vertical="center"/>
    </xf>
    <xf numFmtId="166" fontId="26" fillId="18" borderId="1" xfId="1" applyNumberFormat="1" applyFont="1" applyFill="1" applyBorder="1" applyAlignment="1">
      <alignment horizontal="center" vertical="center"/>
    </xf>
    <xf numFmtId="37" fontId="26" fillId="18" borderId="1" xfId="1" applyNumberFormat="1" applyFont="1" applyFill="1" applyBorder="1" applyAlignment="1">
      <alignment horizontal="center" vertical="center"/>
    </xf>
    <xf numFmtId="1" fontId="6" fillId="18" borderId="0" xfId="0" applyNumberFormat="1" applyFont="1" applyFill="1" applyAlignment="1">
      <alignment vertical="center"/>
    </xf>
    <xf numFmtId="1" fontId="26" fillId="18" borderId="1" xfId="46" applyNumberFormat="1" applyFont="1" applyFill="1" applyBorder="1" applyAlignment="1">
      <alignment horizontal="center" vertical="center" wrapText="1"/>
    </xf>
    <xf numFmtId="1" fontId="26" fillId="18" borderId="1" xfId="0" applyNumberFormat="1" applyFont="1" applyFill="1" applyBorder="1" applyAlignment="1">
      <alignment horizontal="center" vertical="center" wrapText="1"/>
    </xf>
    <xf numFmtId="1" fontId="26" fillId="18" borderId="2" xfId="46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6" fillId="18" borderId="2" xfId="46" quotePrefix="1" applyNumberFormat="1" applyFont="1" applyFill="1" applyBorder="1" applyAlignment="1">
      <alignment horizontal="left" vertical="center" wrapText="1"/>
    </xf>
    <xf numFmtId="1" fontId="26" fillId="18" borderId="2" xfId="0" applyNumberFormat="1" applyFont="1" applyFill="1" applyBorder="1" applyAlignment="1">
      <alignment horizontal="center" vertical="center" wrapText="1"/>
    </xf>
    <xf numFmtId="1" fontId="26" fillId="18" borderId="1" xfId="46" applyNumberFormat="1" applyFont="1" applyFill="1" applyBorder="1" applyAlignment="1">
      <alignment vertical="center" wrapText="1"/>
    </xf>
    <xf numFmtId="1" fontId="26" fillId="18" borderId="1" xfId="46" quotePrefix="1" applyNumberFormat="1" applyFont="1" applyFill="1" applyBorder="1" applyAlignment="1">
      <alignment vertical="center" wrapText="1"/>
    </xf>
    <xf numFmtId="1" fontId="26" fillId="18" borderId="2" xfId="46" quotePrefix="1" applyNumberFormat="1" applyFont="1" applyFill="1" applyBorder="1" applyAlignment="1">
      <alignment horizontal="left" vertical="center" wrapText="1"/>
    </xf>
    <xf numFmtId="1" fontId="26" fillId="18" borderId="2" xfId="0" applyNumberFormat="1" applyFont="1" applyFill="1" applyBorder="1" applyAlignment="1">
      <alignment horizontal="center" vertical="center" wrapText="1"/>
    </xf>
    <xf numFmtId="1" fontId="26" fillId="18" borderId="2" xfId="46" applyNumberFormat="1" applyFont="1" applyFill="1" applyBorder="1" applyAlignment="1">
      <alignment horizontal="left" vertical="center" wrapText="1"/>
    </xf>
    <xf numFmtId="1" fontId="26" fillId="18" borderId="2" xfId="46" quotePrefix="1" applyNumberFormat="1" applyFont="1" applyFill="1" applyBorder="1" applyAlignment="1">
      <alignment horizontal="left" vertical="center" wrapText="1"/>
    </xf>
    <xf numFmtId="3" fontId="29" fillId="0" borderId="0" xfId="0" applyNumberFormat="1" applyFont="1" applyFill="1" applyAlignment="1">
      <alignment horizontal="left" vertical="center"/>
    </xf>
    <xf numFmtId="3" fontId="29" fillId="0" borderId="0" xfId="0" applyNumberFormat="1" applyFont="1" applyFill="1" applyAlignment="1">
      <alignment horizontal="right" vertical="center"/>
    </xf>
    <xf numFmtId="3" fontId="30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left" vertical="center"/>
    </xf>
    <xf numFmtId="166" fontId="29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/>
    <xf numFmtId="166" fontId="4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left"/>
    </xf>
    <xf numFmtId="166" fontId="4" fillId="0" borderId="0" xfId="1" applyNumberFormat="1" applyFont="1" applyBorder="1" applyAlignment="1">
      <alignment vertical="center"/>
    </xf>
    <xf numFmtId="166" fontId="4" fillId="0" borderId="0" xfId="0" applyNumberFormat="1" applyFont="1" applyAlignment="1"/>
    <xf numFmtId="166" fontId="32" fillId="0" borderId="0" xfId="1" applyNumberFormat="1" applyFont="1" applyBorder="1" applyAlignment="1">
      <alignment horizontal="center" vertical="center"/>
    </xf>
    <xf numFmtId="0" fontId="33" fillId="0" borderId="1" xfId="0" quotePrefix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34" fillId="18" borderId="1" xfId="46" applyNumberFormat="1" applyFont="1" applyFill="1" applyBorder="1" applyAlignment="1">
      <alignment horizontal="center" vertical="center" wrapText="1"/>
    </xf>
    <xf numFmtId="1" fontId="34" fillId="18" borderId="2" xfId="46" applyNumberFormat="1" applyFont="1" applyFill="1" applyBorder="1" applyAlignment="1">
      <alignment horizontal="center" vertical="center" wrapText="1"/>
    </xf>
    <xf numFmtId="166" fontId="34" fillId="18" borderId="1" xfId="1" applyNumberFormat="1" applyFont="1" applyFill="1" applyBorder="1" applyAlignment="1">
      <alignment horizontal="center" vertical="center"/>
    </xf>
    <xf numFmtId="37" fontId="34" fillId="18" borderId="1" xfId="1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3" fontId="26" fillId="18" borderId="2" xfId="0" applyNumberFormat="1" applyFont="1" applyFill="1" applyBorder="1" applyAlignment="1">
      <alignment vertical="center" wrapText="1"/>
    </xf>
    <xf numFmtId="166" fontId="26" fillId="18" borderId="2" xfId="1" applyNumberFormat="1" applyFont="1" applyFill="1" applyBorder="1" applyAlignment="1">
      <alignment horizontal="center" vertical="center"/>
    </xf>
    <xf numFmtId="166" fontId="34" fillId="18" borderId="2" xfId="1" applyNumberFormat="1" applyFont="1" applyFill="1" applyBorder="1" applyAlignment="1">
      <alignment horizontal="center" vertical="center"/>
    </xf>
    <xf numFmtId="166" fontId="26" fillId="18" borderId="2" xfId="1" applyNumberFormat="1" applyFont="1" applyFill="1" applyBorder="1" applyAlignment="1">
      <alignment vertical="center"/>
    </xf>
    <xf numFmtId="1" fontId="6" fillId="18" borderId="1" xfId="46" applyNumberFormat="1" applyFont="1" applyFill="1" applyBorder="1" applyAlignment="1">
      <alignment vertical="center" wrapText="1"/>
    </xf>
    <xf numFmtId="1" fontId="6" fillId="18" borderId="2" xfId="46" applyNumberFormat="1" applyFont="1" applyFill="1" applyBorder="1" applyAlignment="1">
      <alignment horizontal="left" vertical="center" wrapText="1"/>
    </xf>
    <xf numFmtId="1" fontId="6" fillId="18" borderId="1" xfId="0" applyNumberFormat="1" applyFont="1" applyFill="1" applyBorder="1" applyAlignment="1">
      <alignment vertical="center" wrapText="1"/>
    </xf>
    <xf numFmtId="1" fontId="35" fillId="18" borderId="1" xfId="0" applyNumberFormat="1" applyFont="1" applyFill="1" applyBorder="1" applyAlignment="1">
      <alignment vertical="center" wrapText="1"/>
    </xf>
    <xf numFmtId="166" fontId="6" fillId="18" borderId="1" xfId="1" applyNumberFormat="1" applyFont="1" applyFill="1" applyBorder="1" applyAlignment="1">
      <alignment horizontal="center" vertical="center"/>
    </xf>
    <xf numFmtId="166" fontId="35" fillId="18" borderId="1" xfId="1" applyNumberFormat="1" applyFont="1" applyFill="1" applyBorder="1" applyAlignment="1">
      <alignment horizontal="center" vertical="center"/>
    </xf>
    <xf numFmtId="1" fontId="4" fillId="18" borderId="1" xfId="46" applyNumberFormat="1" applyFont="1" applyFill="1" applyBorder="1" applyAlignment="1">
      <alignment vertical="center" wrapText="1"/>
    </xf>
    <xf numFmtId="1" fontId="4" fillId="18" borderId="1" xfId="46" applyNumberFormat="1" applyFont="1" applyFill="1" applyBorder="1" applyAlignment="1">
      <alignment horizontal="left" vertical="center" wrapText="1"/>
    </xf>
    <xf numFmtId="1" fontId="4" fillId="18" borderId="2" xfId="46" applyNumberFormat="1" applyFont="1" applyFill="1" applyBorder="1" applyAlignment="1">
      <alignment horizontal="left" vertical="center" wrapText="1"/>
    </xf>
    <xf numFmtId="1" fontId="4" fillId="18" borderId="2" xfId="46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" fontId="26" fillId="18" borderId="2" xfId="0" applyNumberFormat="1" applyFont="1" applyFill="1" applyBorder="1" applyAlignment="1">
      <alignment horizontal="center" vertical="center" wrapText="1"/>
    </xf>
    <xf numFmtId="1" fontId="26" fillId="18" borderId="13" xfId="0" applyNumberFormat="1" applyFont="1" applyFill="1" applyBorder="1" applyAlignment="1">
      <alignment horizontal="center" vertical="center" wrapText="1"/>
    </xf>
    <xf numFmtId="1" fontId="26" fillId="18" borderId="14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1" fontId="4" fillId="18" borderId="2" xfId="46" applyNumberFormat="1" applyFont="1" applyFill="1" applyBorder="1" applyAlignment="1">
      <alignment horizontal="center" vertical="center" wrapText="1"/>
    </xf>
    <xf numFmtId="1" fontId="4" fillId="18" borderId="13" xfId="46" applyNumberFormat="1" applyFont="1" applyFill="1" applyBorder="1" applyAlignment="1">
      <alignment horizontal="center" vertical="center" wrapText="1"/>
    </xf>
    <xf numFmtId="1" fontId="4" fillId="18" borderId="14" xfId="46" applyNumberFormat="1" applyFont="1" applyFill="1" applyBorder="1" applyAlignment="1">
      <alignment horizontal="center" vertical="center" wrapText="1"/>
    </xf>
    <xf numFmtId="1" fontId="6" fillId="18" borderId="2" xfId="46" applyNumberFormat="1" applyFont="1" applyFill="1" applyBorder="1" applyAlignment="1">
      <alignment horizontal="center" vertical="center" wrapText="1"/>
    </xf>
    <xf numFmtId="1" fontId="6" fillId="18" borderId="13" xfId="46" applyNumberFormat="1" applyFont="1" applyFill="1" applyBorder="1" applyAlignment="1">
      <alignment horizontal="center" vertical="center" wrapText="1"/>
    </xf>
    <xf numFmtId="1" fontId="6" fillId="18" borderId="14" xfId="46" applyNumberFormat="1" applyFont="1" applyFill="1" applyBorder="1" applyAlignment="1">
      <alignment horizontal="center" vertical="center" wrapText="1"/>
    </xf>
    <xf numFmtId="1" fontId="26" fillId="18" borderId="2" xfId="46" quotePrefix="1" applyNumberFormat="1" applyFont="1" applyFill="1" applyBorder="1" applyAlignment="1">
      <alignment horizontal="center" vertical="center" wrapText="1"/>
    </xf>
    <xf numFmtId="1" fontId="26" fillId="18" borderId="13" xfId="46" applyNumberFormat="1" applyFont="1" applyFill="1" applyBorder="1" applyAlignment="1">
      <alignment horizontal="center" vertical="center" wrapText="1"/>
    </xf>
    <xf numFmtId="1" fontId="26" fillId="18" borderId="14" xfId="46" applyNumberFormat="1" applyFont="1" applyFill="1" applyBorder="1" applyAlignment="1">
      <alignment horizontal="center" vertical="center" wrapText="1"/>
    </xf>
    <xf numFmtId="1" fontId="26" fillId="18" borderId="13" xfId="46" quotePrefix="1" applyNumberFormat="1" applyFont="1" applyFill="1" applyBorder="1" applyAlignment="1">
      <alignment horizontal="center" vertical="center" wrapText="1"/>
    </xf>
    <xf numFmtId="1" fontId="26" fillId="18" borderId="14" xfId="46" quotePrefix="1" applyNumberFormat="1" applyFont="1" applyFill="1" applyBorder="1" applyAlignment="1">
      <alignment horizontal="center" vertical="center" wrapText="1"/>
    </xf>
  </cellXfs>
  <cellStyles count="4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6"/>
    <cellStyle name="Normal 4" xfId="2"/>
    <cellStyle name="Normal 6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NG%20KIEM%20TRA%20HUU%20SAN%20TH/2-BAN%20DO%20DIA%20CHINH/TONGHUUS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KhaiDangKy"/>
      <sheetName val="LamNghiep"/>
      <sheetName val="DanhMuc"/>
      <sheetName val="HuongDan"/>
    </sheetNames>
    <sheetDataSet>
      <sheetData sheetId="0"/>
      <sheetData sheetId="1"/>
      <sheetData sheetId="2">
        <row r="3">
          <cell r="I3" t="str">
            <v>DG-KTT</v>
          </cell>
        </row>
        <row r="4">
          <cell r="I4" t="str">
            <v>DG-CTT</v>
          </cell>
        </row>
        <row r="5">
          <cell r="I5" t="str">
            <v>DT-TML</v>
          </cell>
        </row>
        <row r="6">
          <cell r="I6" t="str">
            <v>DT-THN</v>
          </cell>
        </row>
        <row r="7">
          <cell r="I7" t="str">
            <v>CN-KTT</v>
          </cell>
        </row>
        <row r="8">
          <cell r="I8" t="str">
            <v>CN-CTT</v>
          </cell>
        </row>
        <row r="9">
          <cell r="I9" t="str">
            <v>CN-TML</v>
          </cell>
        </row>
        <row r="10">
          <cell r="I10" t="str">
            <v>CN-THN</v>
          </cell>
        </row>
        <row r="11">
          <cell r="I11" t="str">
            <v>*NCD</v>
          </cell>
        </row>
        <row r="12">
          <cell r="I12" t="str">
            <v>*NCN</v>
          </cell>
        </row>
        <row r="13">
          <cell r="I13" t="str">
            <v>*NTK</v>
          </cell>
        </row>
        <row r="14">
          <cell r="I14" t="str">
            <v>*NTC</v>
          </cell>
        </row>
        <row r="15">
          <cell r="I15" t="str">
            <v>*NGV</v>
          </cell>
        </row>
        <row r="16">
          <cell r="I16" t="str">
            <v>*NSC</v>
          </cell>
        </row>
        <row r="17">
          <cell r="I17" t="str">
            <v>*NTA</v>
          </cell>
        </row>
        <row r="18">
          <cell r="I18" t="str">
            <v>*NCA</v>
          </cell>
        </row>
        <row r="19">
          <cell r="I19" t="str">
            <v>*NHT</v>
          </cell>
        </row>
        <row r="20">
          <cell r="I20" t="str">
            <v>*NQT</v>
          </cell>
        </row>
        <row r="21">
          <cell r="I21" t="str">
            <v>*NQK</v>
          </cell>
        </row>
        <row r="22">
          <cell r="I22" t="str">
            <v>*NQC</v>
          </cell>
        </row>
        <row r="23">
          <cell r="I23" t="str">
            <v>*NTL</v>
          </cell>
        </row>
        <row r="24">
          <cell r="I24" t="str">
            <v>*NTB</v>
          </cell>
        </row>
        <row r="25">
          <cell r="I25" t="str">
            <v>*NDG</v>
          </cell>
        </row>
        <row r="26">
          <cell r="I26" t="str">
            <v>*DT-KCN</v>
          </cell>
        </row>
        <row r="27">
          <cell r="I27" t="str">
            <v>*SH-NCC</v>
          </cell>
        </row>
        <row r="28">
          <cell r="I28" t="str">
            <v>CNQ</v>
          </cell>
        </row>
        <row r="29">
          <cell r="I29" t="str">
            <v>DT-KCN</v>
          </cell>
        </row>
        <row r="30">
          <cell r="I30" t="str">
            <v>CN-KTT</v>
          </cell>
        </row>
        <row r="31">
          <cell r="I31" t="str">
            <v>CN-CTT</v>
          </cell>
        </row>
        <row r="32">
          <cell r="I32" t="str">
            <v>CN-CTT</v>
          </cell>
        </row>
        <row r="33">
          <cell r="I33" t="str">
            <v>DT-KCN</v>
          </cell>
        </row>
        <row r="34">
          <cell r="I34" t="str">
            <v>DT-KCN</v>
          </cell>
        </row>
        <row r="35">
          <cell r="I35" t="str">
            <v>DT-KCN</v>
          </cell>
        </row>
        <row r="36">
          <cell r="I36" t="str">
            <v>SH-NCC</v>
          </cell>
        </row>
        <row r="37">
          <cell r="I37" t="str">
            <v>DT-THN</v>
          </cell>
        </row>
        <row r="38">
          <cell r="I38" t="str">
            <v>CN-CTT;KTT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D25"/>
  <sheetViews>
    <sheetView tabSelected="1" zoomScale="50" zoomScaleNormal="50" workbookViewId="0">
      <selection activeCell="A4" sqref="A4:A6"/>
    </sheetView>
  </sheetViews>
  <sheetFormatPr defaultRowHeight="18" x14ac:dyDescent="0.4"/>
  <cols>
    <col min="1" max="1" width="6.1796875" style="15" customWidth="1"/>
    <col min="2" max="2" width="22.1796875" style="3" bestFit="1" customWidth="1"/>
    <col min="3" max="3" width="16.453125" style="3" customWidth="1"/>
    <col min="4" max="4" width="16.81640625" style="3" bestFit="1" customWidth="1"/>
    <col min="5" max="5" width="14.26953125" style="3" bestFit="1" customWidth="1"/>
    <col min="6" max="6" width="6.7265625" style="4" customWidth="1"/>
    <col min="7" max="7" width="6.54296875" style="4" customWidth="1"/>
    <col min="8" max="8" width="62.7265625" style="5" customWidth="1"/>
    <col min="9" max="9" width="7.453125" style="5" customWidth="1"/>
    <col min="10" max="10" width="7.81640625" style="6" customWidth="1"/>
    <col min="11" max="11" width="13.1796875" style="5" customWidth="1"/>
    <col min="12" max="12" width="16.1796875" style="5" customWidth="1"/>
    <col min="13" max="13" width="15.81640625" style="5" customWidth="1"/>
    <col min="14" max="14" width="18.1796875" style="5" customWidth="1"/>
    <col min="15" max="15" width="18.453125" style="5" customWidth="1"/>
    <col min="16" max="16" width="17.54296875" style="5" customWidth="1"/>
    <col min="17" max="17" width="17.1796875" style="7" customWidth="1"/>
    <col min="18" max="207" width="9.1796875" style="5"/>
    <col min="208" max="208" width="4.81640625" style="5" customWidth="1"/>
    <col min="209" max="209" width="17" style="5" customWidth="1"/>
    <col min="210" max="210" width="9" style="5" bestFit="1" customWidth="1"/>
    <col min="211" max="211" width="5.26953125" style="5" customWidth="1"/>
    <col min="212" max="212" width="4.7265625" style="5" customWidth="1"/>
    <col min="213" max="213" width="38.453125" style="5" customWidth="1"/>
    <col min="214" max="214" width="5.54296875" style="5" customWidth="1"/>
    <col min="215" max="215" width="7" style="5" customWidth="1"/>
    <col min="216" max="216" width="13.1796875" style="5" customWidth="1"/>
    <col min="217" max="217" width="13.54296875" style="5" customWidth="1"/>
    <col min="218" max="222" width="0" style="5" hidden="1" customWidth="1"/>
    <col min="223" max="223" width="14.453125" style="5" customWidth="1"/>
    <col min="224" max="224" width="16.7265625" style="5" customWidth="1"/>
    <col min="225" max="225" width="14.7265625" style="5" customWidth="1"/>
    <col min="226" max="226" width="0" style="5" hidden="1" customWidth="1"/>
    <col min="227" max="463" width="9.1796875" style="5"/>
    <col min="464" max="464" width="4.81640625" style="5" customWidth="1"/>
    <col min="465" max="465" width="17" style="5" customWidth="1"/>
    <col min="466" max="466" width="9" style="5" bestFit="1" customWidth="1"/>
    <col min="467" max="467" width="5.26953125" style="5" customWidth="1"/>
    <col min="468" max="468" width="4.7265625" style="5" customWidth="1"/>
    <col min="469" max="469" width="38.453125" style="5" customWidth="1"/>
    <col min="470" max="470" width="5.54296875" style="5" customWidth="1"/>
    <col min="471" max="471" width="7" style="5" customWidth="1"/>
    <col min="472" max="472" width="13.1796875" style="5" customWidth="1"/>
    <col min="473" max="473" width="13.54296875" style="5" customWidth="1"/>
    <col min="474" max="478" width="0" style="5" hidden="1" customWidth="1"/>
    <col min="479" max="479" width="14.453125" style="5" customWidth="1"/>
    <col min="480" max="480" width="16.7265625" style="5" customWidth="1"/>
    <col min="481" max="481" width="14.7265625" style="5" customWidth="1"/>
    <col min="482" max="482" width="0" style="5" hidden="1" customWidth="1"/>
    <col min="483" max="719" width="9.1796875" style="5"/>
    <col min="720" max="720" width="4.81640625" style="5" customWidth="1"/>
    <col min="721" max="721" width="17" style="5" customWidth="1"/>
    <col min="722" max="722" width="9" style="5" bestFit="1" customWidth="1"/>
    <col min="723" max="723" width="5.26953125" style="5" customWidth="1"/>
    <col min="724" max="724" width="4.7265625" style="5" customWidth="1"/>
    <col min="725" max="725" width="38.453125" style="5" customWidth="1"/>
    <col min="726" max="726" width="5.54296875" style="5" customWidth="1"/>
    <col min="727" max="727" width="7" style="5" customWidth="1"/>
    <col min="728" max="728" width="13.1796875" style="5" customWidth="1"/>
    <col min="729" max="729" width="13.54296875" style="5" customWidth="1"/>
    <col min="730" max="734" width="0" style="5" hidden="1" customWidth="1"/>
    <col min="735" max="735" width="14.453125" style="5" customWidth="1"/>
    <col min="736" max="736" width="16.7265625" style="5" customWidth="1"/>
    <col min="737" max="737" width="14.7265625" style="5" customWidth="1"/>
    <col min="738" max="738" width="0" style="5" hidden="1" customWidth="1"/>
    <col min="739" max="975" width="9.1796875" style="5"/>
    <col min="976" max="976" width="4.81640625" style="5" customWidth="1"/>
    <col min="977" max="977" width="17" style="5" customWidth="1"/>
    <col min="978" max="978" width="9" style="5" bestFit="1" customWidth="1"/>
    <col min="979" max="979" width="5.26953125" style="5" customWidth="1"/>
    <col min="980" max="980" width="4.7265625" style="5" customWidth="1"/>
    <col min="981" max="981" width="38.453125" style="5" customWidth="1"/>
    <col min="982" max="982" width="5.54296875" style="5" customWidth="1"/>
    <col min="983" max="983" width="7" style="5" customWidth="1"/>
    <col min="984" max="984" width="13.1796875" style="5" customWidth="1"/>
    <col min="985" max="985" width="13.54296875" style="5" customWidth="1"/>
    <col min="986" max="990" width="0" style="5" hidden="1" customWidth="1"/>
    <col min="991" max="991" width="14.453125" style="5" customWidth="1"/>
    <col min="992" max="992" width="16.7265625" style="5" customWidth="1"/>
    <col min="993" max="993" width="14.7265625" style="5" customWidth="1"/>
    <col min="994" max="994" width="0" style="5" hidden="1" customWidth="1"/>
    <col min="995" max="1231" width="9.1796875" style="5"/>
    <col min="1232" max="1232" width="4.81640625" style="5" customWidth="1"/>
    <col min="1233" max="1233" width="17" style="5" customWidth="1"/>
    <col min="1234" max="1234" width="9" style="5" bestFit="1" customWidth="1"/>
    <col min="1235" max="1235" width="5.26953125" style="5" customWidth="1"/>
    <col min="1236" max="1236" width="4.7265625" style="5" customWidth="1"/>
    <col min="1237" max="1237" width="38.453125" style="5" customWidth="1"/>
    <col min="1238" max="1238" width="5.54296875" style="5" customWidth="1"/>
    <col min="1239" max="1239" width="7" style="5" customWidth="1"/>
    <col min="1240" max="1240" width="13.1796875" style="5" customWidth="1"/>
    <col min="1241" max="1241" width="13.54296875" style="5" customWidth="1"/>
    <col min="1242" max="1246" width="0" style="5" hidden="1" customWidth="1"/>
    <col min="1247" max="1247" width="14.453125" style="5" customWidth="1"/>
    <col min="1248" max="1248" width="16.7265625" style="5" customWidth="1"/>
    <col min="1249" max="1249" width="14.7265625" style="5" customWidth="1"/>
    <col min="1250" max="1250" width="0" style="5" hidden="1" customWidth="1"/>
    <col min="1251" max="1487" width="9.1796875" style="5"/>
    <col min="1488" max="1488" width="4.81640625" style="5" customWidth="1"/>
    <col min="1489" max="1489" width="17" style="5" customWidth="1"/>
    <col min="1490" max="1490" width="9" style="5" bestFit="1" customWidth="1"/>
    <col min="1491" max="1491" width="5.26953125" style="5" customWidth="1"/>
    <col min="1492" max="1492" width="4.7265625" style="5" customWidth="1"/>
    <col min="1493" max="1493" width="38.453125" style="5" customWidth="1"/>
    <col min="1494" max="1494" width="5.54296875" style="5" customWidth="1"/>
    <col min="1495" max="1495" width="7" style="5" customWidth="1"/>
    <col min="1496" max="1496" width="13.1796875" style="5" customWidth="1"/>
    <col min="1497" max="1497" width="13.54296875" style="5" customWidth="1"/>
    <col min="1498" max="1502" width="0" style="5" hidden="1" customWidth="1"/>
    <col min="1503" max="1503" width="14.453125" style="5" customWidth="1"/>
    <col min="1504" max="1504" width="16.7265625" style="5" customWidth="1"/>
    <col min="1505" max="1505" width="14.7265625" style="5" customWidth="1"/>
    <col min="1506" max="1506" width="0" style="5" hidden="1" customWidth="1"/>
    <col min="1507" max="1743" width="9.1796875" style="5"/>
    <col min="1744" max="1744" width="4.81640625" style="5" customWidth="1"/>
    <col min="1745" max="1745" width="17" style="5" customWidth="1"/>
    <col min="1746" max="1746" width="9" style="5" bestFit="1" customWidth="1"/>
    <col min="1747" max="1747" width="5.26953125" style="5" customWidth="1"/>
    <col min="1748" max="1748" width="4.7265625" style="5" customWidth="1"/>
    <col min="1749" max="1749" width="38.453125" style="5" customWidth="1"/>
    <col min="1750" max="1750" width="5.54296875" style="5" customWidth="1"/>
    <col min="1751" max="1751" width="7" style="5" customWidth="1"/>
    <col min="1752" max="1752" width="13.1796875" style="5" customWidth="1"/>
    <col min="1753" max="1753" width="13.54296875" style="5" customWidth="1"/>
    <col min="1754" max="1758" width="0" style="5" hidden="1" customWidth="1"/>
    <col min="1759" max="1759" width="14.453125" style="5" customWidth="1"/>
    <col min="1760" max="1760" width="16.7265625" style="5" customWidth="1"/>
    <col min="1761" max="1761" width="14.7265625" style="5" customWidth="1"/>
    <col min="1762" max="1762" width="0" style="5" hidden="1" customWidth="1"/>
    <col min="1763" max="1999" width="9.1796875" style="5"/>
    <col min="2000" max="2000" width="4.81640625" style="5" customWidth="1"/>
    <col min="2001" max="2001" width="17" style="5" customWidth="1"/>
    <col min="2002" max="2002" width="9" style="5" bestFit="1" customWidth="1"/>
    <col min="2003" max="2003" width="5.26953125" style="5" customWidth="1"/>
    <col min="2004" max="2004" width="4.7265625" style="5" customWidth="1"/>
    <col min="2005" max="2005" width="38.453125" style="5" customWidth="1"/>
    <col min="2006" max="2006" width="5.54296875" style="5" customWidth="1"/>
    <col min="2007" max="2007" width="7" style="5" customWidth="1"/>
    <col min="2008" max="2008" width="13.1796875" style="5" customWidth="1"/>
    <col min="2009" max="2009" width="13.54296875" style="5" customWidth="1"/>
    <col min="2010" max="2014" width="0" style="5" hidden="1" customWidth="1"/>
    <col min="2015" max="2015" width="14.453125" style="5" customWidth="1"/>
    <col min="2016" max="2016" width="16.7265625" style="5" customWidth="1"/>
    <col min="2017" max="2017" width="14.7265625" style="5" customWidth="1"/>
    <col min="2018" max="2018" width="0" style="5" hidden="1" customWidth="1"/>
    <col min="2019" max="2255" width="9.1796875" style="5"/>
    <col min="2256" max="2256" width="4.81640625" style="5" customWidth="1"/>
    <col min="2257" max="2257" width="17" style="5" customWidth="1"/>
    <col min="2258" max="2258" width="9" style="5" bestFit="1" customWidth="1"/>
    <col min="2259" max="2259" width="5.26953125" style="5" customWidth="1"/>
    <col min="2260" max="2260" width="4.7265625" style="5" customWidth="1"/>
    <col min="2261" max="2261" width="38.453125" style="5" customWidth="1"/>
    <col min="2262" max="2262" width="5.54296875" style="5" customWidth="1"/>
    <col min="2263" max="2263" width="7" style="5" customWidth="1"/>
    <col min="2264" max="2264" width="13.1796875" style="5" customWidth="1"/>
    <col min="2265" max="2265" width="13.54296875" style="5" customWidth="1"/>
    <col min="2266" max="2270" width="0" style="5" hidden="1" customWidth="1"/>
    <col min="2271" max="2271" width="14.453125" style="5" customWidth="1"/>
    <col min="2272" max="2272" width="16.7265625" style="5" customWidth="1"/>
    <col min="2273" max="2273" width="14.7265625" style="5" customWidth="1"/>
    <col min="2274" max="2274" width="0" style="5" hidden="1" customWidth="1"/>
    <col min="2275" max="2511" width="9.1796875" style="5"/>
    <col min="2512" max="2512" width="4.81640625" style="5" customWidth="1"/>
    <col min="2513" max="2513" width="17" style="5" customWidth="1"/>
    <col min="2514" max="2514" width="9" style="5" bestFit="1" customWidth="1"/>
    <col min="2515" max="2515" width="5.26953125" style="5" customWidth="1"/>
    <col min="2516" max="2516" width="4.7265625" style="5" customWidth="1"/>
    <col min="2517" max="2517" width="38.453125" style="5" customWidth="1"/>
    <col min="2518" max="2518" width="5.54296875" style="5" customWidth="1"/>
    <col min="2519" max="2519" width="7" style="5" customWidth="1"/>
    <col min="2520" max="2520" width="13.1796875" style="5" customWidth="1"/>
    <col min="2521" max="2521" width="13.54296875" style="5" customWidth="1"/>
    <col min="2522" max="2526" width="0" style="5" hidden="1" customWidth="1"/>
    <col min="2527" max="2527" width="14.453125" style="5" customWidth="1"/>
    <col min="2528" max="2528" width="16.7265625" style="5" customWidth="1"/>
    <col min="2529" max="2529" width="14.7265625" style="5" customWidth="1"/>
    <col min="2530" max="2530" width="0" style="5" hidden="1" customWidth="1"/>
    <col min="2531" max="2767" width="9.1796875" style="5"/>
    <col min="2768" max="2768" width="4.81640625" style="5" customWidth="1"/>
    <col min="2769" max="2769" width="17" style="5" customWidth="1"/>
    <col min="2770" max="2770" width="9" style="5" bestFit="1" customWidth="1"/>
    <col min="2771" max="2771" width="5.26953125" style="5" customWidth="1"/>
    <col min="2772" max="2772" width="4.7265625" style="5" customWidth="1"/>
    <col min="2773" max="2773" width="38.453125" style="5" customWidth="1"/>
    <col min="2774" max="2774" width="5.54296875" style="5" customWidth="1"/>
    <col min="2775" max="2775" width="7" style="5" customWidth="1"/>
    <col min="2776" max="2776" width="13.1796875" style="5" customWidth="1"/>
    <col min="2777" max="2777" width="13.54296875" style="5" customWidth="1"/>
    <col min="2778" max="2782" width="0" style="5" hidden="1" customWidth="1"/>
    <col min="2783" max="2783" width="14.453125" style="5" customWidth="1"/>
    <col min="2784" max="2784" width="16.7265625" style="5" customWidth="1"/>
    <col min="2785" max="2785" width="14.7265625" style="5" customWidth="1"/>
    <col min="2786" max="2786" width="0" style="5" hidden="1" customWidth="1"/>
    <col min="2787" max="3023" width="9.1796875" style="5"/>
    <col min="3024" max="3024" width="4.81640625" style="5" customWidth="1"/>
    <col min="3025" max="3025" width="17" style="5" customWidth="1"/>
    <col min="3026" max="3026" width="9" style="5" bestFit="1" customWidth="1"/>
    <col min="3027" max="3027" width="5.26953125" style="5" customWidth="1"/>
    <col min="3028" max="3028" width="4.7265625" style="5" customWidth="1"/>
    <col min="3029" max="3029" width="38.453125" style="5" customWidth="1"/>
    <col min="3030" max="3030" width="5.54296875" style="5" customWidth="1"/>
    <col min="3031" max="3031" width="7" style="5" customWidth="1"/>
    <col min="3032" max="3032" width="13.1796875" style="5" customWidth="1"/>
    <col min="3033" max="3033" width="13.54296875" style="5" customWidth="1"/>
    <col min="3034" max="3038" width="0" style="5" hidden="1" customWidth="1"/>
    <col min="3039" max="3039" width="14.453125" style="5" customWidth="1"/>
    <col min="3040" max="3040" width="16.7265625" style="5" customWidth="1"/>
    <col min="3041" max="3041" width="14.7265625" style="5" customWidth="1"/>
    <col min="3042" max="3042" width="0" style="5" hidden="1" customWidth="1"/>
    <col min="3043" max="3279" width="9.1796875" style="5"/>
    <col min="3280" max="3280" width="4.81640625" style="5" customWidth="1"/>
    <col min="3281" max="3281" width="17" style="5" customWidth="1"/>
    <col min="3282" max="3282" width="9" style="5" bestFit="1" customWidth="1"/>
    <col min="3283" max="3283" width="5.26953125" style="5" customWidth="1"/>
    <col min="3284" max="3284" width="4.7265625" style="5" customWidth="1"/>
    <col min="3285" max="3285" width="38.453125" style="5" customWidth="1"/>
    <col min="3286" max="3286" width="5.54296875" style="5" customWidth="1"/>
    <col min="3287" max="3287" width="7" style="5" customWidth="1"/>
    <col min="3288" max="3288" width="13.1796875" style="5" customWidth="1"/>
    <col min="3289" max="3289" width="13.54296875" style="5" customWidth="1"/>
    <col min="3290" max="3294" width="0" style="5" hidden="1" customWidth="1"/>
    <col min="3295" max="3295" width="14.453125" style="5" customWidth="1"/>
    <col min="3296" max="3296" width="16.7265625" style="5" customWidth="1"/>
    <col min="3297" max="3297" width="14.7265625" style="5" customWidth="1"/>
    <col min="3298" max="3298" width="0" style="5" hidden="1" customWidth="1"/>
    <col min="3299" max="3535" width="9.1796875" style="5"/>
    <col min="3536" max="3536" width="4.81640625" style="5" customWidth="1"/>
    <col min="3537" max="3537" width="17" style="5" customWidth="1"/>
    <col min="3538" max="3538" width="9" style="5" bestFit="1" customWidth="1"/>
    <col min="3539" max="3539" width="5.26953125" style="5" customWidth="1"/>
    <col min="3540" max="3540" width="4.7265625" style="5" customWidth="1"/>
    <col min="3541" max="3541" width="38.453125" style="5" customWidth="1"/>
    <col min="3542" max="3542" width="5.54296875" style="5" customWidth="1"/>
    <col min="3543" max="3543" width="7" style="5" customWidth="1"/>
    <col min="3544" max="3544" width="13.1796875" style="5" customWidth="1"/>
    <col min="3545" max="3545" width="13.54296875" style="5" customWidth="1"/>
    <col min="3546" max="3550" width="0" style="5" hidden="1" customWidth="1"/>
    <col min="3551" max="3551" width="14.453125" style="5" customWidth="1"/>
    <col min="3552" max="3552" width="16.7265625" style="5" customWidth="1"/>
    <col min="3553" max="3553" width="14.7265625" style="5" customWidth="1"/>
    <col min="3554" max="3554" width="0" style="5" hidden="1" customWidth="1"/>
    <col min="3555" max="3791" width="9.1796875" style="5"/>
    <col min="3792" max="3792" width="4.81640625" style="5" customWidth="1"/>
    <col min="3793" max="3793" width="17" style="5" customWidth="1"/>
    <col min="3794" max="3794" width="9" style="5" bestFit="1" customWidth="1"/>
    <col min="3795" max="3795" width="5.26953125" style="5" customWidth="1"/>
    <col min="3796" max="3796" width="4.7265625" style="5" customWidth="1"/>
    <col min="3797" max="3797" width="38.453125" style="5" customWidth="1"/>
    <col min="3798" max="3798" width="5.54296875" style="5" customWidth="1"/>
    <col min="3799" max="3799" width="7" style="5" customWidth="1"/>
    <col min="3800" max="3800" width="13.1796875" style="5" customWidth="1"/>
    <col min="3801" max="3801" width="13.54296875" style="5" customWidth="1"/>
    <col min="3802" max="3806" width="0" style="5" hidden="1" customWidth="1"/>
    <col min="3807" max="3807" width="14.453125" style="5" customWidth="1"/>
    <col min="3808" max="3808" width="16.7265625" style="5" customWidth="1"/>
    <col min="3809" max="3809" width="14.7265625" style="5" customWidth="1"/>
    <col min="3810" max="3810" width="0" style="5" hidden="1" customWidth="1"/>
    <col min="3811" max="4047" width="9.1796875" style="5"/>
    <col min="4048" max="4048" width="4.81640625" style="5" customWidth="1"/>
    <col min="4049" max="4049" width="17" style="5" customWidth="1"/>
    <col min="4050" max="4050" width="9" style="5" bestFit="1" customWidth="1"/>
    <col min="4051" max="4051" width="5.26953125" style="5" customWidth="1"/>
    <col min="4052" max="4052" width="4.7265625" style="5" customWidth="1"/>
    <col min="4053" max="4053" width="38.453125" style="5" customWidth="1"/>
    <col min="4054" max="4054" width="5.54296875" style="5" customWidth="1"/>
    <col min="4055" max="4055" width="7" style="5" customWidth="1"/>
    <col min="4056" max="4056" width="13.1796875" style="5" customWidth="1"/>
    <col min="4057" max="4057" width="13.54296875" style="5" customWidth="1"/>
    <col min="4058" max="4062" width="0" style="5" hidden="1" customWidth="1"/>
    <col min="4063" max="4063" width="14.453125" style="5" customWidth="1"/>
    <col min="4064" max="4064" width="16.7265625" style="5" customWidth="1"/>
    <col min="4065" max="4065" width="14.7265625" style="5" customWidth="1"/>
    <col min="4066" max="4066" width="0" style="5" hidden="1" customWidth="1"/>
    <col min="4067" max="4303" width="9.1796875" style="5"/>
    <col min="4304" max="4304" width="4.81640625" style="5" customWidth="1"/>
    <col min="4305" max="4305" width="17" style="5" customWidth="1"/>
    <col min="4306" max="4306" width="9" style="5" bestFit="1" customWidth="1"/>
    <col min="4307" max="4307" width="5.26953125" style="5" customWidth="1"/>
    <col min="4308" max="4308" width="4.7265625" style="5" customWidth="1"/>
    <col min="4309" max="4309" width="38.453125" style="5" customWidth="1"/>
    <col min="4310" max="4310" width="5.54296875" style="5" customWidth="1"/>
    <col min="4311" max="4311" width="7" style="5" customWidth="1"/>
    <col min="4312" max="4312" width="13.1796875" style="5" customWidth="1"/>
    <col min="4313" max="4313" width="13.54296875" style="5" customWidth="1"/>
    <col min="4314" max="4318" width="0" style="5" hidden="1" customWidth="1"/>
    <col min="4319" max="4319" width="14.453125" style="5" customWidth="1"/>
    <col min="4320" max="4320" width="16.7265625" style="5" customWidth="1"/>
    <col min="4321" max="4321" width="14.7265625" style="5" customWidth="1"/>
    <col min="4322" max="4322" width="0" style="5" hidden="1" customWidth="1"/>
    <col min="4323" max="4559" width="9.1796875" style="5"/>
    <col min="4560" max="4560" width="4.81640625" style="5" customWidth="1"/>
    <col min="4561" max="4561" width="17" style="5" customWidth="1"/>
    <col min="4562" max="4562" width="9" style="5" bestFit="1" customWidth="1"/>
    <col min="4563" max="4563" width="5.26953125" style="5" customWidth="1"/>
    <col min="4564" max="4564" width="4.7265625" style="5" customWidth="1"/>
    <col min="4565" max="4565" width="38.453125" style="5" customWidth="1"/>
    <col min="4566" max="4566" width="5.54296875" style="5" customWidth="1"/>
    <col min="4567" max="4567" width="7" style="5" customWidth="1"/>
    <col min="4568" max="4568" width="13.1796875" style="5" customWidth="1"/>
    <col min="4569" max="4569" width="13.54296875" style="5" customWidth="1"/>
    <col min="4570" max="4574" width="0" style="5" hidden="1" customWidth="1"/>
    <col min="4575" max="4575" width="14.453125" style="5" customWidth="1"/>
    <col min="4576" max="4576" width="16.7265625" style="5" customWidth="1"/>
    <col min="4577" max="4577" width="14.7265625" style="5" customWidth="1"/>
    <col min="4578" max="4578" width="0" style="5" hidden="1" customWidth="1"/>
    <col min="4579" max="4815" width="9.1796875" style="5"/>
    <col min="4816" max="4816" width="4.81640625" style="5" customWidth="1"/>
    <col min="4817" max="4817" width="17" style="5" customWidth="1"/>
    <col min="4818" max="4818" width="9" style="5" bestFit="1" customWidth="1"/>
    <col min="4819" max="4819" width="5.26953125" style="5" customWidth="1"/>
    <col min="4820" max="4820" width="4.7265625" style="5" customWidth="1"/>
    <col min="4821" max="4821" width="38.453125" style="5" customWidth="1"/>
    <col min="4822" max="4822" width="5.54296875" style="5" customWidth="1"/>
    <col min="4823" max="4823" width="7" style="5" customWidth="1"/>
    <col min="4824" max="4824" width="13.1796875" style="5" customWidth="1"/>
    <col min="4825" max="4825" width="13.54296875" style="5" customWidth="1"/>
    <col min="4826" max="4830" width="0" style="5" hidden="1" customWidth="1"/>
    <col min="4831" max="4831" width="14.453125" style="5" customWidth="1"/>
    <col min="4832" max="4832" width="16.7265625" style="5" customWidth="1"/>
    <col min="4833" max="4833" width="14.7265625" style="5" customWidth="1"/>
    <col min="4834" max="4834" width="0" style="5" hidden="1" customWidth="1"/>
    <col min="4835" max="5071" width="9.1796875" style="5"/>
    <col min="5072" max="5072" width="4.81640625" style="5" customWidth="1"/>
    <col min="5073" max="5073" width="17" style="5" customWidth="1"/>
    <col min="5074" max="5074" width="9" style="5" bestFit="1" customWidth="1"/>
    <col min="5075" max="5075" width="5.26953125" style="5" customWidth="1"/>
    <col min="5076" max="5076" width="4.7265625" style="5" customWidth="1"/>
    <col min="5077" max="5077" width="38.453125" style="5" customWidth="1"/>
    <col min="5078" max="5078" width="5.54296875" style="5" customWidth="1"/>
    <col min="5079" max="5079" width="7" style="5" customWidth="1"/>
    <col min="5080" max="5080" width="13.1796875" style="5" customWidth="1"/>
    <col min="5081" max="5081" width="13.54296875" style="5" customWidth="1"/>
    <col min="5082" max="5086" width="0" style="5" hidden="1" customWidth="1"/>
    <col min="5087" max="5087" width="14.453125" style="5" customWidth="1"/>
    <col min="5088" max="5088" width="16.7265625" style="5" customWidth="1"/>
    <col min="5089" max="5089" width="14.7265625" style="5" customWidth="1"/>
    <col min="5090" max="5090" width="0" style="5" hidden="1" customWidth="1"/>
    <col min="5091" max="5327" width="9.1796875" style="5"/>
    <col min="5328" max="5328" width="4.81640625" style="5" customWidth="1"/>
    <col min="5329" max="5329" width="17" style="5" customWidth="1"/>
    <col min="5330" max="5330" width="9" style="5" bestFit="1" customWidth="1"/>
    <col min="5331" max="5331" width="5.26953125" style="5" customWidth="1"/>
    <col min="5332" max="5332" width="4.7265625" style="5" customWidth="1"/>
    <col min="5333" max="5333" width="38.453125" style="5" customWidth="1"/>
    <col min="5334" max="5334" width="5.54296875" style="5" customWidth="1"/>
    <col min="5335" max="5335" width="7" style="5" customWidth="1"/>
    <col min="5336" max="5336" width="13.1796875" style="5" customWidth="1"/>
    <col min="5337" max="5337" width="13.54296875" style="5" customWidth="1"/>
    <col min="5338" max="5342" width="0" style="5" hidden="1" customWidth="1"/>
    <col min="5343" max="5343" width="14.453125" style="5" customWidth="1"/>
    <col min="5344" max="5344" width="16.7265625" style="5" customWidth="1"/>
    <col min="5345" max="5345" width="14.7265625" style="5" customWidth="1"/>
    <col min="5346" max="5346" width="0" style="5" hidden="1" customWidth="1"/>
    <col min="5347" max="5583" width="9.1796875" style="5"/>
    <col min="5584" max="5584" width="4.81640625" style="5" customWidth="1"/>
    <col min="5585" max="5585" width="17" style="5" customWidth="1"/>
    <col min="5586" max="5586" width="9" style="5" bestFit="1" customWidth="1"/>
    <col min="5587" max="5587" width="5.26953125" style="5" customWidth="1"/>
    <col min="5588" max="5588" width="4.7265625" style="5" customWidth="1"/>
    <col min="5589" max="5589" width="38.453125" style="5" customWidth="1"/>
    <col min="5590" max="5590" width="5.54296875" style="5" customWidth="1"/>
    <col min="5591" max="5591" width="7" style="5" customWidth="1"/>
    <col min="5592" max="5592" width="13.1796875" style="5" customWidth="1"/>
    <col min="5593" max="5593" width="13.54296875" style="5" customWidth="1"/>
    <col min="5594" max="5598" width="0" style="5" hidden="1" customWidth="1"/>
    <col min="5599" max="5599" width="14.453125" style="5" customWidth="1"/>
    <col min="5600" max="5600" width="16.7265625" style="5" customWidth="1"/>
    <col min="5601" max="5601" width="14.7265625" style="5" customWidth="1"/>
    <col min="5602" max="5602" width="0" style="5" hidden="1" customWidth="1"/>
    <col min="5603" max="5839" width="9.1796875" style="5"/>
    <col min="5840" max="5840" width="4.81640625" style="5" customWidth="1"/>
    <col min="5841" max="5841" width="17" style="5" customWidth="1"/>
    <col min="5842" max="5842" width="9" style="5" bestFit="1" customWidth="1"/>
    <col min="5843" max="5843" width="5.26953125" style="5" customWidth="1"/>
    <col min="5844" max="5844" width="4.7265625" style="5" customWidth="1"/>
    <col min="5845" max="5845" width="38.453125" style="5" customWidth="1"/>
    <col min="5846" max="5846" width="5.54296875" style="5" customWidth="1"/>
    <col min="5847" max="5847" width="7" style="5" customWidth="1"/>
    <col min="5848" max="5848" width="13.1796875" style="5" customWidth="1"/>
    <col min="5849" max="5849" width="13.54296875" style="5" customWidth="1"/>
    <col min="5850" max="5854" width="0" style="5" hidden="1" customWidth="1"/>
    <col min="5855" max="5855" width="14.453125" style="5" customWidth="1"/>
    <col min="5856" max="5856" width="16.7265625" style="5" customWidth="1"/>
    <col min="5857" max="5857" width="14.7265625" style="5" customWidth="1"/>
    <col min="5858" max="5858" width="0" style="5" hidden="1" customWidth="1"/>
    <col min="5859" max="6095" width="9.1796875" style="5"/>
    <col min="6096" max="6096" width="4.81640625" style="5" customWidth="1"/>
    <col min="6097" max="6097" width="17" style="5" customWidth="1"/>
    <col min="6098" max="6098" width="9" style="5" bestFit="1" customWidth="1"/>
    <col min="6099" max="6099" width="5.26953125" style="5" customWidth="1"/>
    <col min="6100" max="6100" width="4.7265625" style="5" customWidth="1"/>
    <col min="6101" max="6101" width="38.453125" style="5" customWidth="1"/>
    <col min="6102" max="6102" width="5.54296875" style="5" customWidth="1"/>
    <col min="6103" max="6103" width="7" style="5" customWidth="1"/>
    <col min="6104" max="6104" width="13.1796875" style="5" customWidth="1"/>
    <col min="6105" max="6105" width="13.54296875" style="5" customWidth="1"/>
    <col min="6106" max="6110" width="0" style="5" hidden="1" customWidth="1"/>
    <col min="6111" max="6111" width="14.453125" style="5" customWidth="1"/>
    <col min="6112" max="6112" width="16.7265625" style="5" customWidth="1"/>
    <col min="6113" max="6113" width="14.7265625" style="5" customWidth="1"/>
    <col min="6114" max="6114" width="0" style="5" hidden="1" customWidth="1"/>
    <col min="6115" max="6351" width="9.1796875" style="5"/>
    <col min="6352" max="6352" width="4.81640625" style="5" customWidth="1"/>
    <col min="6353" max="6353" width="17" style="5" customWidth="1"/>
    <col min="6354" max="6354" width="9" style="5" bestFit="1" customWidth="1"/>
    <col min="6355" max="6355" width="5.26953125" style="5" customWidth="1"/>
    <col min="6356" max="6356" width="4.7265625" style="5" customWidth="1"/>
    <col min="6357" max="6357" width="38.453125" style="5" customWidth="1"/>
    <col min="6358" max="6358" width="5.54296875" style="5" customWidth="1"/>
    <col min="6359" max="6359" width="7" style="5" customWidth="1"/>
    <col min="6360" max="6360" width="13.1796875" style="5" customWidth="1"/>
    <col min="6361" max="6361" width="13.54296875" style="5" customWidth="1"/>
    <col min="6362" max="6366" width="0" style="5" hidden="1" customWidth="1"/>
    <col min="6367" max="6367" width="14.453125" style="5" customWidth="1"/>
    <col min="6368" max="6368" width="16.7265625" style="5" customWidth="1"/>
    <col min="6369" max="6369" width="14.7265625" style="5" customWidth="1"/>
    <col min="6370" max="6370" width="0" style="5" hidden="1" customWidth="1"/>
    <col min="6371" max="6607" width="9.1796875" style="5"/>
    <col min="6608" max="6608" width="4.81640625" style="5" customWidth="1"/>
    <col min="6609" max="6609" width="17" style="5" customWidth="1"/>
    <col min="6610" max="6610" width="9" style="5" bestFit="1" customWidth="1"/>
    <col min="6611" max="6611" width="5.26953125" style="5" customWidth="1"/>
    <col min="6612" max="6612" width="4.7265625" style="5" customWidth="1"/>
    <col min="6613" max="6613" width="38.453125" style="5" customWidth="1"/>
    <col min="6614" max="6614" width="5.54296875" style="5" customWidth="1"/>
    <col min="6615" max="6615" width="7" style="5" customWidth="1"/>
    <col min="6616" max="6616" width="13.1796875" style="5" customWidth="1"/>
    <col min="6617" max="6617" width="13.54296875" style="5" customWidth="1"/>
    <col min="6618" max="6622" width="0" style="5" hidden="1" customWidth="1"/>
    <col min="6623" max="6623" width="14.453125" style="5" customWidth="1"/>
    <col min="6624" max="6624" width="16.7265625" style="5" customWidth="1"/>
    <col min="6625" max="6625" width="14.7265625" style="5" customWidth="1"/>
    <col min="6626" max="6626" width="0" style="5" hidden="1" customWidth="1"/>
    <col min="6627" max="6863" width="9.1796875" style="5"/>
    <col min="6864" max="6864" width="4.81640625" style="5" customWidth="1"/>
    <col min="6865" max="6865" width="17" style="5" customWidth="1"/>
    <col min="6866" max="6866" width="9" style="5" bestFit="1" customWidth="1"/>
    <col min="6867" max="6867" width="5.26953125" style="5" customWidth="1"/>
    <col min="6868" max="6868" width="4.7265625" style="5" customWidth="1"/>
    <col min="6869" max="6869" width="38.453125" style="5" customWidth="1"/>
    <col min="6870" max="6870" width="5.54296875" style="5" customWidth="1"/>
    <col min="6871" max="6871" width="7" style="5" customWidth="1"/>
    <col min="6872" max="6872" width="13.1796875" style="5" customWidth="1"/>
    <col min="6873" max="6873" width="13.54296875" style="5" customWidth="1"/>
    <col min="6874" max="6878" width="0" style="5" hidden="1" customWidth="1"/>
    <col min="6879" max="6879" width="14.453125" style="5" customWidth="1"/>
    <col min="6880" max="6880" width="16.7265625" style="5" customWidth="1"/>
    <col min="6881" max="6881" width="14.7265625" style="5" customWidth="1"/>
    <col min="6882" max="6882" width="0" style="5" hidden="1" customWidth="1"/>
    <col min="6883" max="7119" width="9.1796875" style="5"/>
    <col min="7120" max="7120" width="4.81640625" style="5" customWidth="1"/>
    <col min="7121" max="7121" width="17" style="5" customWidth="1"/>
    <col min="7122" max="7122" width="9" style="5" bestFit="1" customWidth="1"/>
    <col min="7123" max="7123" width="5.26953125" style="5" customWidth="1"/>
    <col min="7124" max="7124" width="4.7265625" style="5" customWidth="1"/>
    <col min="7125" max="7125" width="38.453125" style="5" customWidth="1"/>
    <col min="7126" max="7126" width="5.54296875" style="5" customWidth="1"/>
    <col min="7127" max="7127" width="7" style="5" customWidth="1"/>
    <col min="7128" max="7128" width="13.1796875" style="5" customWidth="1"/>
    <col min="7129" max="7129" width="13.54296875" style="5" customWidth="1"/>
    <col min="7130" max="7134" width="0" style="5" hidden="1" customWidth="1"/>
    <col min="7135" max="7135" width="14.453125" style="5" customWidth="1"/>
    <col min="7136" max="7136" width="16.7265625" style="5" customWidth="1"/>
    <col min="7137" max="7137" width="14.7265625" style="5" customWidth="1"/>
    <col min="7138" max="7138" width="0" style="5" hidden="1" customWidth="1"/>
    <col min="7139" max="7375" width="9.1796875" style="5"/>
    <col min="7376" max="7376" width="4.81640625" style="5" customWidth="1"/>
    <col min="7377" max="7377" width="17" style="5" customWidth="1"/>
    <col min="7378" max="7378" width="9" style="5" bestFit="1" customWidth="1"/>
    <col min="7379" max="7379" width="5.26953125" style="5" customWidth="1"/>
    <col min="7380" max="7380" width="4.7265625" style="5" customWidth="1"/>
    <col min="7381" max="7381" width="38.453125" style="5" customWidth="1"/>
    <col min="7382" max="7382" width="5.54296875" style="5" customWidth="1"/>
    <col min="7383" max="7383" width="7" style="5" customWidth="1"/>
    <col min="7384" max="7384" width="13.1796875" style="5" customWidth="1"/>
    <col min="7385" max="7385" width="13.54296875" style="5" customWidth="1"/>
    <col min="7386" max="7390" width="0" style="5" hidden="1" customWidth="1"/>
    <col min="7391" max="7391" width="14.453125" style="5" customWidth="1"/>
    <col min="7392" max="7392" width="16.7265625" style="5" customWidth="1"/>
    <col min="7393" max="7393" width="14.7265625" style="5" customWidth="1"/>
    <col min="7394" max="7394" width="0" style="5" hidden="1" customWidth="1"/>
    <col min="7395" max="7631" width="9.1796875" style="5"/>
    <col min="7632" max="7632" width="4.81640625" style="5" customWidth="1"/>
    <col min="7633" max="7633" width="17" style="5" customWidth="1"/>
    <col min="7634" max="7634" width="9" style="5" bestFit="1" customWidth="1"/>
    <col min="7635" max="7635" width="5.26953125" style="5" customWidth="1"/>
    <col min="7636" max="7636" width="4.7265625" style="5" customWidth="1"/>
    <col min="7637" max="7637" width="38.453125" style="5" customWidth="1"/>
    <col min="7638" max="7638" width="5.54296875" style="5" customWidth="1"/>
    <col min="7639" max="7639" width="7" style="5" customWidth="1"/>
    <col min="7640" max="7640" width="13.1796875" style="5" customWidth="1"/>
    <col min="7641" max="7641" width="13.54296875" style="5" customWidth="1"/>
    <col min="7642" max="7646" width="0" style="5" hidden="1" customWidth="1"/>
    <col min="7647" max="7647" width="14.453125" style="5" customWidth="1"/>
    <col min="7648" max="7648" width="16.7265625" style="5" customWidth="1"/>
    <col min="7649" max="7649" width="14.7265625" style="5" customWidth="1"/>
    <col min="7650" max="7650" width="0" style="5" hidden="1" customWidth="1"/>
    <col min="7651" max="7887" width="9.1796875" style="5"/>
    <col min="7888" max="7888" width="4.81640625" style="5" customWidth="1"/>
    <col min="7889" max="7889" width="17" style="5" customWidth="1"/>
    <col min="7890" max="7890" width="9" style="5" bestFit="1" customWidth="1"/>
    <col min="7891" max="7891" width="5.26953125" style="5" customWidth="1"/>
    <col min="7892" max="7892" width="4.7265625" style="5" customWidth="1"/>
    <col min="7893" max="7893" width="38.453125" style="5" customWidth="1"/>
    <col min="7894" max="7894" width="5.54296875" style="5" customWidth="1"/>
    <col min="7895" max="7895" width="7" style="5" customWidth="1"/>
    <col min="7896" max="7896" width="13.1796875" style="5" customWidth="1"/>
    <col min="7897" max="7897" width="13.54296875" style="5" customWidth="1"/>
    <col min="7898" max="7902" width="0" style="5" hidden="1" customWidth="1"/>
    <col min="7903" max="7903" width="14.453125" style="5" customWidth="1"/>
    <col min="7904" max="7904" width="16.7265625" style="5" customWidth="1"/>
    <col min="7905" max="7905" width="14.7265625" style="5" customWidth="1"/>
    <col min="7906" max="7906" width="0" style="5" hidden="1" customWidth="1"/>
    <col min="7907" max="8143" width="9.1796875" style="5"/>
    <col min="8144" max="8144" width="4.81640625" style="5" customWidth="1"/>
    <col min="8145" max="8145" width="17" style="5" customWidth="1"/>
    <col min="8146" max="8146" width="9" style="5" bestFit="1" customWidth="1"/>
    <col min="8147" max="8147" width="5.26953125" style="5" customWidth="1"/>
    <col min="8148" max="8148" width="4.7265625" style="5" customWidth="1"/>
    <col min="8149" max="8149" width="38.453125" style="5" customWidth="1"/>
    <col min="8150" max="8150" width="5.54296875" style="5" customWidth="1"/>
    <col min="8151" max="8151" width="7" style="5" customWidth="1"/>
    <col min="8152" max="8152" width="13.1796875" style="5" customWidth="1"/>
    <col min="8153" max="8153" width="13.54296875" style="5" customWidth="1"/>
    <col min="8154" max="8158" width="0" style="5" hidden="1" customWidth="1"/>
    <col min="8159" max="8159" width="14.453125" style="5" customWidth="1"/>
    <col min="8160" max="8160" width="16.7265625" style="5" customWidth="1"/>
    <col min="8161" max="8161" width="14.7265625" style="5" customWidth="1"/>
    <col min="8162" max="8162" width="0" style="5" hidden="1" customWidth="1"/>
    <col min="8163" max="8399" width="9.1796875" style="5"/>
    <col min="8400" max="8400" width="4.81640625" style="5" customWidth="1"/>
    <col min="8401" max="8401" width="17" style="5" customWidth="1"/>
    <col min="8402" max="8402" width="9" style="5" bestFit="1" customWidth="1"/>
    <col min="8403" max="8403" width="5.26953125" style="5" customWidth="1"/>
    <col min="8404" max="8404" width="4.7265625" style="5" customWidth="1"/>
    <col min="8405" max="8405" width="38.453125" style="5" customWidth="1"/>
    <col min="8406" max="8406" width="5.54296875" style="5" customWidth="1"/>
    <col min="8407" max="8407" width="7" style="5" customWidth="1"/>
    <col min="8408" max="8408" width="13.1796875" style="5" customWidth="1"/>
    <col min="8409" max="8409" width="13.54296875" style="5" customWidth="1"/>
    <col min="8410" max="8414" width="0" style="5" hidden="1" customWidth="1"/>
    <col min="8415" max="8415" width="14.453125" style="5" customWidth="1"/>
    <col min="8416" max="8416" width="16.7265625" style="5" customWidth="1"/>
    <col min="8417" max="8417" width="14.7265625" style="5" customWidth="1"/>
    <col min="8418" max="8418" width="0" style="5" hidden="1" customWidth="1"/>
    <col min="8419" max="8655" width="9.1796875" style="5"/>
    <col min="8656" max="8656" width="4.81640625" style="5" customWidth="1"/>
    <col min="8657" max="8657" width="17" style="5" customWidth="1"/>
    <col min="8658" max="8658" width="9" style="5" bestFit="1" customWidth="1"/>
    <col min="8659" max="8659" width="5.26953125" style="5" customWidth="1"/>
    <col min="8660" max="8660" width="4.7265625" style="5" customWidth="1"/>
    <col min="8661" max="8661" width="38.453125" style="5" customWidth="1"/>
    <col min="8662" max="8662" width="5.54296875" style="5" customWidth="1"/>
    <col min="8663" max="8663" width="7" style="5" customWidth="1"/>
    <col min="8664" max="8664" width="13.1796875" style="5" customWidth="1"/>
    <col min="8665" max="8665" width="13.54296875" style="5" customWidth="1"/>
    <col min="8666" max="8670" width="0" style="5" hidden="1" customWidth="1"/>
    <col min="8671" max="8671" width="14.453125" style="5" customWidth="1"/>
    <col min="8672" max="8672" width="16.7265625" style="5" customWidth="1"/>
    <col min="8673" max="8673" width="14.7265625" style="5" customWidth="1"/>
    <col min="8674" max="8674" width="0" style="5" hidden="1" customWidth="1"/>
    <col min="8675" max="8911" width="9.1796875" style="5"/>
    <col min="8912" max="8912" width="4.81640625" style="5" customWidth="1"/>
    <col min="8913" max="8913" width="17" style="5" customWidth="1"/>
    <col min="8914" max="8914" width="9" style="5" bestFit="1" customWidth="1"/>
    <col min="8915" max="8915" width="5.26953125" style="5" customWidth="1"/>
    <col min="8916" max="8916" width="4.7265625" style="5" customWidth="1"/>
    <col min="8917" max="8917" width="38.453125" style="5" customWidth="1"/>
    <col min="8918" max="8918" width="5.54296875" style="5" customWidth="1"/>
    <col min="8919" max="8919" width="7" style="5" customWidth="1"/>
    <col min="8920" max="8920" width="13.1796875" style="5" customWidth="1"/>
    <col min="8921" max="8921" width="13.54296875" style="5" customWidth="1"/>
    <col min="8922" max="8926" width="0" style="5" hidden="1" customWidth="1"/>
    <col min="8927" max="8927" width="14.453125" style="5" customWidth="1"/>
    <col min="8928" max="8928" width="16.7265625" style="5" customWidth="1"/>
    <col min="8929" max="8929" width="14.7265625" style="5" customWidth="1"/>
    <col min="8930" max="8930" width="0" style="5" hidden="1" customWidth="1"/>
    <col min="8931" max="9167" width="9.1796875" style="5"/>
    <col min="9168" max="9168" width="4.81640625" style="5" customWidth="1"/>
    <col min="9169" max="9169" width="17" style="5" customWidth="1"/>
    <col min="9170" max="9170" width="9" style="5" bestFit="1" customWidth="1"/>
    <col min="9171" max="9171" width="5.26953125" style="5" customWidth="1"/>
    <col min="9172" max="9172" width="4.7265625" style="5" customWidth="1"/>
    <col min="9173" max="9173" width="38.453125" style="5" customWidth="1"/>
    <col min="9174" max="9174" width="5.54296875" style="5" customWidth="1"/>
    <col min="9175" max="9175" width="7" style="5" customWidth="1"/>
    <col min="9176" max="9176" width="13.1796875" style="5" customWidth="1"/>
    <col min="9177" max="9177" width="13.54296875" style="5" customWidth="1"/>
    <col min="9178" max="9182" width="0" style="5" hidden="1" customWidth="1"/>
    <col min="9183" max="9183" width="14.453125" style="5" customWidth="1"/>
    <col min="9184" max="9184" width="16.7265625" style="5" customWidth="1"/>
    <col min="9185" max="9185" width="14.7265625" style="5" customWidth="1"/>
    <col min="9186" max="9186" width="0" style="5" hidden="1" customWidth="1"/>
    <col min="9187" max="9423" width="9.1796875" style="5"/>
    <col min="9424" max="9424" width="4.81640625" style="5" customWidth="1"/>
    <col min="9425" max="9425" width="17" style="5" customWidth="1"/>
    <col min="9426" max="9426" width="9" style="5" bestFit="1" customWidth="1"/>
    <col min="9427" max="9427" width="5.26953125" style="5" customWidth="1"/>
    <col min="9428" max="9428" width="4.7265625" style="5" customWidth="1"/>
    <col min="9429" max="9429" width="38.453125" style="5" customWidth="1"/>
    <col min="9430" max="9430" width="5.54296875" style="5" customWidth="1"/>
    <col min="9431" max="9431" width="7" style="5" customWidth="1"/>
    <col min="9432" max="9432" width="13.1796875" style="5" customWidth="1"/>
    <col min="9433" max="9433" width="13.54296875" style="5" customWidth="1"/>
    <col min="9434" max="9438" width="0" style="5" hidden="1" customWidth="1"/>
    <col min="9439" max="9439" width="14.453125" style="5" customWidth="1"/>
    <col min="9440" max="9440" width="16.7265625" style="5" customWidth="1"/>
    <col min="9441" max="9441" width="14.7265625" style="5" customWidth="1"/>
    <col min="9442" max="9442" width="0" style="5" hidden="1" customWidth="1"/>
    <col min="9443" max="9679" width="9.1796875" style="5"/>
    <col min="9680" max="9680" width="4.81640625" style="5" customWidth="1"/>
    <col min="9681" max="9681" width="17" style="5" customWidth="1"/>
    <col min="9682" max="9682" width="9" style="5" bestFit="1" customWidth="1"/>
    <col min="9683" max="9683" width="5.26953125" style="5" customWidth="1"/>
    <col min="9684" max="9684" width="4.7265625" style="5" customWidth="1"/>
    <col min="9685" max="9685" width="38.453125" style="5" customWidth="1"/>
    <col min="9686" max="9686" width="5.54296875" style="5" customWidth="1"/>
    <col min="9687" max="9687" width="7" style="5" customWidth="1"/>
    <col min="9688" max="9688" width="13.1796875" style="5" customWidth="1"/>
    <col min="9689" max="9689" width="13.54296875" style="5" customWidth="1"/>
    <col min="9690" max="9694" width="0" style="5" hidden="1" customWidth="1"/>
    <col min="9695" max="9695" width="14.453125" style="5" customWidth="1"/>
    <col min="9696" max="9696" width="16.7265625" style="5" customWidth="1"/>
    <col min="9697" max="9697" width="14.7265625" style="5" customWidth="1"/>
    <col min="9698" max="9698" width="0" style="5" hidden="1" customWidth="1"/>
    <col min="9699" max="9935" width="9.1796875" style="5"/>
    <col min="9936" max="9936" width="4.81640625" style="5" customWidth="1"/>
    <col min="9937" max="9937" width="17" style="5" customWidth="1"/>
    <col min="9938" max="9938" width="9" style="5" bestFit="1" customWidth="1"/>
    <col min="9939" max="9939" width="5.26953125" style="5" customWidth="1"/>
    <col min="9940" max="9940" width="4.7265625" style="5" customWidth="1"/>
    <col min="9941" max="9941" width="38.453125" style="5" customWidth="1"/>
    <col min="9942" max="9942" width="5.54296875" style="5" customWidth="1"/>
    <col min="9943" max="9943" width="7" style="5" customWidth="1"/>
    <col min="9944" max="9944" width="13.1796875" style="5" customWidth="1"/>
    <col min="9945" max="9945" width="13.54296875" style="5" customWidth="1"/>
    <col min="9946" max="9950" width="0" style="5" hidden="1" customWidth="1"/>
    <col min="9951" max="9951" width="14.453125" style="5" customWidth="1"/>
    <col min="9952" max="9952" width="16.7265625" style="5" customWidth="1"/>
    <col min="9953" max="9953" width="14.7265625" style="5" customWidth="1"/>
    <col min="9954" max="9954" width="0" style="5" hidden="1" customWidth="1"/>
    <col min="9955" max="10191" width="9.1796875" style="5"/>
    <col min="10192" max="10192" width="4.81640625" style="5" customWidth="1"/>
    <col min="10193" max="10193" width="17" style="5" customWidth="1"/>
    <col min="10194" max="10194" width="9" style="5" bestFit="1" customWidth="1"/>
    <col min="10195" max="10195" width="5.26953125" style="5" customWidth="1"/>
    <col min="10196" max="10196" width="4.7265625" style="5" customWidth="1"/>
    <col min="10197" max="10197" width="38.453125" style="5" customWidth="1"/>
    <col min="10198" max="10198" width="5.54296875" style="5" customWidth="1"/>
    <col min="10199" max="10199" width="7" style="5" customWidth="1"/>
    <col min="10200" max="10200" width="13.1796875" style="5" customWidth="1"/>
    <col min="10201" max="10201" width="13.54296875" style="5" customWidth="1"/>
    <col min="10202" max="10206" width="0" style="5" hidden="1" customWidth="1"/>
    <col min="10207" max="10207" width="14.453125" style="5" customWidth="1"/>
    <col min="10208" max="10208" width="16.7265625" style="5" customWidth="1"/>
    <col min="10209" max="10209" width="14.7265625" style="5" customWidth="1"/>
    <col min="10210" max="10210" width="0" style="5" hidden="1" customWidth="1"/>
    <col min="10211" max="10447" width="9.1796875" style="5"/>
    <col min="10448" max="10448" width="4.81640625" style="5" customWidth="1"/>
    <col min="10449" max="10449" width="17" style="5" customWidth="1"/>
    <col min="10450" max="10450" width="9" style="5" bestFit="1" customWidth="1"/>
    <col min="10451" max="10451" width="5.26953125" style="5" customWidth="1"/>
    <col min="10452" max="10452" width="4.7265625" style="5" customWidth="1"/>
    <col min="10453" max="10453" width="38.453125" style="5" customWidth="1"/>
    <col min="10454" max="10454" width="5.54296875" style="5" customWidth="1"/>
    <col min="10455" max="10455" width="7" style="5" customWidth="1"/>
    <col min="10456" max="10456" width="13.1796875" style="5" customWidth="1"/>
    <col min="10457" max="10457" width="13.54296875" style="5" customWidth="1"/>
    <col min="10458" max="10462" width="0" style="5" hidden="1" customWidth="1"/>
    <col min="10463" max="10463" width="14.453125" style="5" customWidth="1"/>
    <col min="10464" max="10464" width="16.7265625" style="5" customWidth="1"/>
    <col min="10465" max="10465" width="14.7265625" style="5" customWidth="1"/>
    <col min="10466" max="10466" width="0" style="5" hidden="1" customWidth="1"/>
    <col min="10467" max="10703" width="9.1796875" style="5"/>
    <col min="10704" max="10704" width="4.81640625" style="5" customWidth="1"/>
    <col min="10705" max="10705" width="17" style="5" customWidth="1"/>
    <col min="10706" max="10706" width="9" style="5" bestFit="1" customWidth="1"/>
    <col min="10707" max="10707" width="5.26953125" style="5" customWidth="1"/>
    <col min="10708" max="10708" width="4.7265625" style="5" customWidth="1"/>
    <col min="10709" max="10709" width="38.453125" style="5" customWidth="1"/>
    <col min="10710" max="10710" width="5.54296875" style="5" customWidth="1"/>
    <col min="10711" max="10711" width="7" style="5" customWidth="1"/>
    <col min="10712" max="10712" width="13.1796875" style="5" customWidth="1"/>
    <col min="10713" max="10713" width="13.54296875" style="5" customWidth="1"/>
    <col min="10714" max="10718" width="0" style="5" hidden="1" customWidth="1"/>
    <col min="10719" max="10719" width="14.453125" style="5" customWidth="1"/>
    <col min="10720" max="10720" width="16.7265625" style="5" customWidth="1"/>
    <col min="10721" max="10721" width="14.7265625" style="5" customWidth="1"/>
    <col min="10722" max="10722" width="0" style="5" hidden="1" customWidth="1"/>
    <col min="10723" max="10959" width="9.1796875" style="5"/>
    <col min="10960" max="10960" width="4.81640625" style="5" customWidth="1"/>
    <col min="10961" max="10961" width="17" style="5" customWidth="1"/>
    <col min="10962" max="10962" width="9" style="5" bestFit="1" customWidth="1"/>
    <col min="10963" max="10963" width="5.26953125" style="5" customWidth="1"/>
    <col min="10964" max="10964" width="4.7265625" style="5" customWidth="1"/>
    <col min="10965" max="10965" width="38.453125" style="5" customWidth="1"/>
    <col min="10966" max="10966" width="5.54296875" style="5" customWidth="1"/>
    <col min="10967" max="10967" width="7" style="5" customWidth="1"/>
    <col min="10968" max="10968" width="13.1796875" style="5" customWidth="1"/>
    <col min="10969" max="10969" width="13.54296875" style="5" customWidth="1"/>
    <col min="10970" max="10974" width="0" style="5" hidden="1" customWidth="1"/>
    <col min="10975" max="10975" width="14.453125" style="5" customWidth="1"/>
    <col min="10976" max="10976" width="16.7265625" style="5" customWidth="1"/>
    <col min="10977" max="10977" width="14.7265625" style="5" customWidth="1"/>
    <col min="10978" max="10978" width="0" style="5" hidden="1" customWidth="1"/>
    <col min="10979" max="11215" width="9.1796875" style="5"/>
    <col min="11216" max="11216" width="4.81640625" style="5" customWidth="1"/>
    <col min="11217" max="11217" width="17" style="5" customWidth="1"/>
    <col min="11218" max="11218" width="9" style="5" bestFit="1" customWidth="1"/>
    <col min="11219" max="11219" width="5.26953125" style="5" customWidth="1"/>
    <col min="11220" max="11220" width="4.7265625" style="5" customWidth="1"/>
    <col min="11221" max="11221" width="38.453125" style="5" customWidth="1"/>
    <col min="11222" max="11222" width="5.54296875" style="5" customWidth="1"/>
    <col min="11223" max="11223" width="7" style="5" customWidth="1"/>
    <col min="11224" max="11224" width="13.1796875" style="5" customWidth="1"/>
    <col min="11225" max="11225" width="13.54296875" style="5" customWidth="1"/>
    <col min="11226" max="11230" width="0" style="5" hidden="1" customWidth="1"/>
    <col min="11231" max="11231" width="14.453125" style="5" customWidth="1"/>
    <col min="11232" max="11232" width="16.7265625" style="5" customWidth="1"/>
    <col min="11233" max="11233" width="14.7265625" style="5" customWidth="1"/>
    <col min="11234" max="11234" width="0" style="5" hidden="1" customWidth="1"/>
    <col min="11235" max="11471" width="9.1796875" style="5"/>
    <col min="11472" max="11472" width="4.81640625" style="5" customWidth="1"/>
    <col min="11473" max="11473" width="17" style="5" customWidth="1"/>
    <col min="11474" max="11474" width="9" style="5" bestFit="1" customWidth="1"/>
    <col min="11475" max="11475" width="5.26953125" style="5" customWidth="1"/>
    <col min="11476" max="11476" width="4.7265625" style="5" customWidth="1"/>
    <col min="11477" max="11477" width="38.453125" style="5" customWidth="1"/>
    <col min="11478" max="11478" width="5.54296875" style="5" customWidth="1"/>
    <col min="11479" max="11479" width="7" style="5" customWidth="1"/>
    <col min="11480" max="11480" width="13.1796875" style="5" customWidth="1"/>
    <col min="11481" max="11481" width="13.54296875" style="5" customWidth="1"/>
    <col min="11482" max="11486" width="0" style="5" hidden="1" customWidth="1"/>
    <col min="11487" max="11487" width="14.453125" style="5" customWidth="1"/>
    <col min="11488" max="11488" width="16.7265625" style="5" customWidth="1"/>
    <col min="11489" max="11489" width="14.7265625" style="5" customWidth="1"/>
    <col min="11490" max="11490" width="0" style="5" hidden="1" customWidth="1"/>
    <col min="11491" max="11727" width="9.1796875" style="5"/>
    <col min="11728" max="11728" width="4.81640625" style="5" customWidth="1"/>
    <col min="11729" max="11729" width="17" style="5" customWidth="1"/>
    <col min="11730" max="11730" width="9" style="5" bestFit="1" customWidth="1"/>
    <col min="11731" max="11731" width="5.26953125" style="5" customWidth="1"/>
    <col min="11732" max="11732" width="4.7265625" style="5" customWidth="1"/>
    <col min="11733" max="11733" width="38.453125" style="5" customWidth="1"/>
    <col min="11734" max="11734" width="5.54296875" style="5" customWidth="1"/>
    <col min="11735" max="11735" width="7" style="5" customWidth="1"/>
    <col min="11736" max="11736" width="13.1796875" style="5" customWidth="1"/>
    <col min="11737" max="11737" width="13.54296875" style="5" customWidth="1"/>
    <col min="11738" max="11742" width="0" style="5" hidden="1" customWidth="1"/>
    <col min="11743" max="11743" width="14.453125" style="5" customWidth="1"/>
    <col min="11744" max="11744" width="16.7265625" style="5" customWidth="1"/>
    <col min="11745" max="11745" width="14.7265625" style="5" customWidth="1"/>
    <col min="11746" max="11746" width="0" style="5" hidden="1" customWidth="1"/>
    <col min="11747" max="11983" width="9.1796875" style="5"/>
    <col min="11984" max="11984" width="4.81640625" style="5" customWidth="1"/>
    <col min="11985" max="11985" width="17" style="5" customWidth="1"/>
    <col min="11986" max="11986" width="9" style="5" bestFit="1" customWidth="1"/>
    <col min="11987" max="11987" width="5.26953125" style="5" customWidth="1"/>
    <col min="11988" max="11988" width="4.7265625" style="5" customWidth="1"/>
    <col min="11989" max="11989" width="38.453125" style="5" customWidth="1"/>
    <col min="11990" max="11990" width="5.54296875" style="5" customWidth="1"/>
    <col min="11991" max="11991" width="7" style="5" customWidth="1"/>
    <col min="11992" max="11992" width="13.1796875" style="5" customWidth="1"/>
    <col min="11993" max="11993" width="13.54296875" style="5" customWidth="1"/>
    <col min="11994" max="11998" width="0" style="5" hidden="1" customWidth="1"/>
    <col min="11999" max="11999" width="14.453125" style="5" customWidth="1"/>
    <col min="12000" max="12000" width="16.7265625" style="5" customWidth="1"/>
    <col min="12001" max="12001" width="14.7265625" style="5" customWidth="1"/>
    <col min="12002" max="12002" width="0" style="5" hidden="1" customWidth="1"/>
    <col min="12003" max="12239" width="9.1796875" style="5"/>
    <col min="12240" max="12240" width="4.81640625" style="5" customWidth="1"/>
    <col min="12241" max="12241" width="17" style="5" customWidth="1"/>
    <col min="12242" max="12242" width="9" style="5" bestFit="1" customWidth="1"/>
    <col min="12243" max="12243" width="5.26953125" style="5" customWidth="1"/>
    <col min="12244" max="12244" width="4.7265625" style="5" customWidth="1"/>
    <col min="12245" max="12245" width="38.453125" style="5" customWidth="1"/>
    <col min="12246" max="12246" width="5.54296875" style="5" customWidth="1"/>
    <col min="12247" max="12247" width="7" style="5" customWidth="1"/>
    <col min="12248" max="12248" width="13.1796875" style="5" customWidth="1"/>
    <col min="12249" max="12249" width="13.54296875" style="5" customWidth="1"/>
    <col min="12250" max="12254" width="0" style="5" hidden="1" customWidth="1"/>
    <col min="12255" max="12255" width="14.453125" style="5" customWidth="1"/>
    <col min="12256" max="12256" width="16.7265625" style="5" customWidth="1"/>
    <col min="12257" max="12257" width="14.7265625" style="5" customWidth="1"/>
    <col min="12258" max="12258" width="0" style="5" hidden="1" customWidth="1"/>
    <col min="12259" max="12495" width="9.1796875" style="5"/>
    <col min="12496" max="12496" width="4.81640625" style="5" customWidth="1"/>
    <col min="12497" max="12497" width="17" style="5" customWidth="1"/>
    <col min="12498" max="12498" width="9" style="5" bestFit="1" customWidth="1"/>
    <col min="12499" max="12499" width="5.26953125" style="5" customWidth="1"/>
    <col min="12500" max="12500" width="4.7265625" style="5" customWidth="1"/>
    <col min="12501" max="12501" width="38.453125" style="5" customWidth="1"/>
    <col min="12502" max="12502" width="5.54296875" style="5" customWidth="1"/>
    <col min="12503" max="12503" width="7" style="5" customWidth="1"/>
    <col min="12504" max="12504" width="13.1796875" style="5" customWidth="1"/>
    <col min="12505" max="12505" width="13.54296875" style="5" customWidth="1"/>
    <col min="12506" max="12510" width="0" style="5" hidden="1" customWidth="1"/>
    <col min="12511" max="12511" width="14.453125" style="5" customWidth="1"/>
    <col min="12512" max="12512" width="16.7265625" style="5" customWidth="1"/>
    <col min="12513" max="12513" width="14.7265625" style="5" customWidth="1"/>
    <col min="12514" max="12514" width="0" style="5" hidden="1" customWidth="1"/>
    <col min="12515" max="12751" width="9.1796875" style="5"/>
    <col min="12752" max="12752" width="4.81640625" style="5" customWidth="1"/>
    <col min="12753" max="12753" width="17" style="5" customWidth="1"/>
    <col min="12754" max="12754" width="9" style="5" bestFit="1" customWidth="1"/>
    <col min="12755" max="12755" width="5.26953125" style="5" customWidth="1"/>
    <col min="12756" max="12756" width="4.7265625" style="5" customWidth="1"/>
    <col min="12757" max="12757" width="38.453125" style="5" customWidth="1"/>
    <col min="12758" max="12758" width="5.54296875" style="5" customWidth="1"/>
    <col min="12759" max="12759" width="7" style="5" customWidth="1"/>
    <col min="12760" max="12760" width="13.1796875" style="5" customWidth="1"/>
    <col min="12761" max="12761" width="13.54296875" style="5" customWidth="1"/>
    <col min="12762" max="12766" width="0" style="5" hidden="1" customWidth="1"/>
    <col min="12767" max="12767" width="14.453125" style="5" customWidth="1"/>
    <col min="12768" max="12768" width="16.7265625" style="5" customWidth="1"/>
    <col min="12769" max="12769" width="14.7265625" style="5" customWidth="1"/>
    <col min="12770" max="12770" width="0" style="5" hidden="1" customWidth="1"/>
    <col min="12771" max="13007" width="9.1796875" style="5"/>
    <col min="13008" max="13008" width="4.81640625" style="5" customWidth="1"/>
    <col min="13009" max="13009" width="17" style="5" customWidth="1"/>
    <col min="13010" max="13010" width="9" style="5" bestFit="1" customWidth="1"/>
    <col min="13011" max="13011" width="5.26953125" style="5" customWidth="1"/>
    <col min="13012" max="13012" width="4.7265625" style="5" customWidth="1"/>
    <col min="13013" max="13013" width="38.453125" style="5" customWidth="1"/>
    <col min="13014" max="13014" width="5.54296875" style="5" customWidth="1"/>
    <col min="13015" max="13015" width="7" style="5" customWidth="1"/>
    <col min="13016" max="13016" width="13.1796875" style="5" customWidth="1"/>
    <col min="13017" max="13017" width="13.54296875" style="5" customWidth="1"/>
    <col min="13018" max="13022" width="0" style="5" hidden="1" customWidth="1"/>
    <col min="13023" max="13023" width="14.453125" style="5" customWidth="1"/>
    <col min="13024" max="13024" width="16.7265625" style="5" customWidth="1"/>
    <col min="13025" max="13025" width="14.7265625" style="5" customWidth="1"/>
    <col min="13026" max="13026" width="0" style="5" hidden="1" customWidth="1"/>
    <col min="13027" max="13263" width="9.1796875" style="5"/>
    <col min="13264" max="13264" width="4.81640625" style="5" customWidth="1"/>
    <col min="13265" max="13265" width="17" style="5" customWidth="1"/>
    <col min="13266" max="13266" width="9" style="5" bestFit="1" customWidth="1"/>
    <col min="13267" max="13267" width="5.26953125" style="5" customWidth="1"/>
    <col min="13268" max="13268" width="4.7265625" style="5" customWidth="1"/>
    <col min="13269" max="13269" width="38.453125" style="5" customWidth="1"/>
    <col min="13270" max="13270" width="5.54296875" style="5" customWidth="1"/>
    <col min="13271" max="13271" width="7" style="5" customWidth="1"/>
    <col min="13272" max="13272" width="13.1796875" style="5" customWidth="1"/>
    <col min="13273" max="13273" width="13.54296875" style="5" customWidth="1"/>
    <col min="13274" max="13278" width="0" style="5" hidden="1" customWidth="1"/>
    <col min="13279" max="13279" width="14.453125" style="5" customWidth="1"/>
    <col min="13280" max="13280" width="16.7265625" style="5" customWidth="1"/>
    <col min="13281" max="13281" width="14.7265625" style="5" customWidth="1"/>
    <col min="13282" max="13282" width="0" style="5" hidden="1" customWidth="1"/>
    <col min="13283" max="13519" width="9.1796875" style="5"/>
    <col min="13520" max="13520" width="4.81640625" style="5" customWidth="1"/>
    <col min="13521" max="13521" width="17" style="5" customWidth="1"/>
    <col min="13522" max="13522" width="9" style="5" bestFit="1" customWidth="1"/>
    <col min="13523" max="13523" width="5.26953125" style="5" customWidth="1"/>
    <col min="13524" max="13524" width="4.7265625" style="5" customWidth="1"/>
    <col min="13525" max="13525" width="38.453125" style="5" customWidth="1"/>
    <col min="13526" max="13526" width="5.54296875" style="5" customWidth="1"/>
    <col min="13527" max="13527" width="7" style="5" customWidth="1"/>
    <col min="13528" max="13528" width="13.1796875" style="5" customWidth="1"/>
    <col min="13529" max="13529" width="13.54296875" style="5" customWidth="1"/>
    <col min="13530" max="13534" width="0" style="5" hidden="1" customWidth="1"/>
    <col min="13535" max="13535" width="14.453125" style="5" customWidth="1"/>
    <col min="13536" max="13536" width="16.7265625" style="5" customWidth="1"/>
    <col min="13537" max="13537" width="14.7265625" style="5" customWidth="1"/>
    <col min="13538" max="13538" width="0" style="5" hidden="1" customWidth="1"/>
    <col min="13539" max="13775" width="9.1796875" style="5"/>
    <col min="13776" max="13776" width="4.81640625" style="5" customWidth="1"/>
    <col min="13777" max="13777" width="17" style="5" customWidth="1"/>
    <col min="13778" max="13778" width="9" style="5" bestFit="1" customWidth="1"/>
    <col min="13779" max="13779" width="5.26953125" style="5" customWidth="1"/>
    <col min="13780" max="13780" width="4.7265625" style="5" customWidth="1"/>
    <col min="13781" max="13781" width="38.453125" style="5" customWidth="1"/>
    <col min="13782" max="13782" width="5.54296875" style="5" customWidth="1"/>
    <col min="13783" max="13783" width="7" style="5" customWidth="1"/>
    <col min="13784" max="13784" width="13.1796875" style="5" customWidth="1"/>
    <col min="13785" max="13785" width="13.54296875" style="5" customWidth="1"/>
    <col min="13786" max="13790" width="0" style="5" hidden="1" customWidth="1"/>
    <col min="13791" max="13791" width="14.453125" style="5" customWidth="1"/>
    <col min="13792" max="13792" width="16.7265625" style="5" customWidth="1"/>
    <col min="13793" max="13793" width="14.7265625" style="5" customWidth="1"/>
    <col min="13794" max="13794" width="0" style="5" hidden="1" customWidth="1"/>
    <col min="13795" max="14031" width="9.1796875" style="5"/>
    <col min="14032" max="14032" width="4.81640625" style="5" customWidth="1"/>
    <col min="14033" max="14033" width="17" style="5" customWidth="1"/>
    <col min="14034" max="14034" width="9" style="5" bestFit="1" customWidth="1"/>
    <col min="14035" max="14035" width="5.26953125" style="5" customWidth="1"/>
    <col min="14036" max="14036" width="4.7265625" style="5" customWidth="1"/>
    <col min="14037" max="14037" width="38.453125" style="5" customWidth="1"/>
    <col min="14038" max="14038" width="5.54296875" style="5" customWidth="1"/>
    <col min="14039" max="14039" width="7" style="5" customWidth="1"/>
    <col min="14040" max="14040" width="13.1796875" style="5" customWidth="1"/>
    <col min="14041" max="14041" width="13.54296875" style="5" customWidth="1"/>
    <col min="14042" max="14046" width="0" style="5" hidden="1" customWidth="1"/>
    <col min="14047" max="14047" width="14.453125" style="5" customWidth="1"/>
    <col min="14048" max="14048" width="16.7265625" style="5" customWidth="1"/>
    <col min="14049" max="14049" width="14.7265625" style="5" customWidth="1"/>
    <col min="14050" max="14050" width="0" style="5" hidden="1" customWidth="1"/>
    <col min="14051" max="14287" width="9.1796875" style="5"/>
    <col min="14288" max="14288" width="4.81640625" style="5" customWidth="1"/>
    <col min="14289" max="14289" width="17" style="5" customWidth="1"/>
    <col min="14290" max="14290" width="9" style="5" bestFit="1" customWidth="1"/>
    <col min="14291" max="14291" width="5.26953125" style="5" customWidth="1"/>
    <col min="14292" max="14292" width="4.7265625" style="5" customWidth="1"/>
    <col min="14293" max="14293" width="38.453125" style="5" customWidth="1"/>
    <col min="14294" max="14294" width="5.54296875" style="5" customWidth="1"/>
    <col min="14295" max="14295" width="7" style="5" customWidth="1"/>
    <col min="14296" max="14296" width="13.1796875" style="5" customWidth="1"/>
    <col min="14297" max="14297" width="13.54296875" style="5" customWidth="1"/>
    <col min="14298" max="14302" width="0" style="5" hidden="1" customWidth="1"/>
    <col min="14303" max="14303" width="14.453125" style="5" customWidth="1"/>
    <col min="14304" max="14304" width="16.7265625" style="5" customWidth="1"/>
    <col min="14305" max="14305" width="14.7265625" style="5" customWidth="1"/>
    <col min="14306" max="14306" width="0" style="5" hidden="1" customWidth="1"/>
    <col min="14307" max="14543" width="9.1796875" style="5"/>
    <col min="14544" max="14544" width="4.81640625" style="5" customWidth="1"/>
    <col min="14545" max="14545" width="17" style="5" customWidth="1"/>
    <col min="14546" max="14546" width="9" style="5" bestFit="1" customWidth="1"/>
    <col min="14547" max="14547" width="5.26953125" style="5" customWidth="1"/>
    <col min="14548" max="14548" width="4.7265625" style="5" customWidth="1"/>
    <col min="14549" max="14549" width="38.453125" style="5" customWidth="1"/>
    <col min="14550" max="14550" width="5.54296875" style="5" customWidth="1"/>
    <col min="14551" max="14551" width="7" style="5" customWidth="1"/>
    <col min="14552" max="14552" width="13.1796875" style="5" customWidth="1"/>
    <col min="14553" max="14553" width="13.54296875" style="5" customWidth="1"/>
    <col min="14554" max="14558" width="0" style="5" hidden="1" customWidth="1"/>
    <col min="14559" max="14559" width="14.453125" style="5" customWidth="1"/>
    <col min="14560" max="14560" width="16.7265625" style="5" customWidth="1"/>
    <col min="14561" max="14561" width="14.7265625" style="5" customWidth="1"/>
    <col min="14562" max="14562" width="0" style="5" hidden="1" customWidth="1"/>
    <col min="14563" max="14799" width="9.1796875" style="5"/>
    <col min="14800" max="14800" width="4.81640625" style="5" customWidth="1"/>
    <col min="14801" max="14801" width="17" style="5" customWidth="1"/>
    <col min="14802" max="14802" width="9" style="5" bestFit="1" customWidth="1"/>
    <col min="14803" max="14803" width="5.26953125" style="5" customWidth="1"/>
    <col min="14804" max="14804" width="4.7265625" style="5" customWidth="1"/>
    <col min="14805" max="14805" width="38.453125" style="5" customWidth="1"/>
    <col min="14806" max="14806" width="5.54296875" style="5" customWidth="1"/>
    <col min="14807" max="14807" width="7" style="5" customWidth="1"/>
    <col min="14808" max="14808" width="13.1796875" style="5" customWidth="1"/>
    <col min="14809" max="14809" width="13.54296875" style="5" customWidth="1"/>
    <col min="14810" max="14814" width="0" style="5" hidden="1" customWidth="1"/>
    <col min="14815" max="14815" width="14.453125" style="5" customWidth="1"/>
    <col min="14816" max="14816" width="16.7265625" style="5" customWidth="1"/>
    <col min="14817" max="14817" width="14.7265625" style="5" customWidth="1"/>
    <col min="14818" max="14818" width="0" style="5" hidden="1" customWidth="1"/>
    <col min="14819" max="15055" width="9.1796875" style="5"/>
    <col min="15056" max="15056" width="4.81640625" style="5" customWidth="1"/>
    <col min="15057" max="15057" width="17" style="5" customWidth="1"/>
    <col min="15058" max="15058" width="9" style="5" bestFit="1" customWidth="1"/>
    <col min="15059" max="15059" width="5.26953125" style="5" customWidth="1"/>
    <col min="15060" max="15060" width="4.7265625" style="5" customWidth="1"/>
    <col min="15061" max="15061" width="38.453125" style="5" customWidth="1"/>
    <col min="15062" max="15062" width="5.54296875" style="5" customWidth="1"/>
    <col min="15063" max="15063" width="7" style="5" customWidth="1"/>
    <col min="15064" max="15064" width="13.1796875" style="5" customWidth="1"/>
    <col min="15065" max="15065" width="13.54296875" style="5" customWidth="1"/>
    <col min="15066" max="15070" width="0" style="5" hidden="1" customWidth="1"/>
    <col min="15071" max="15071" width="14.453125" style="5" customWidth="1"/>
    <col min="15072" max="15072" width="16.7265625" style="5" customWidth="1"/>
    <col min="15073" max="15073" width="14.7265625" style="5" customWidth="1"/>
    <col min="15074" max="15074" width="0" style="5" hidden="1" customWidth="1"/>
    <col min="15075" max="15311" width="9.1796875" style="5"/>
    <col min="15312" max="15312" width="4.81640625" style="5" customWidth="1"/>
    <col min="15313" max="15313" width="17" style="5" customWidth="1"/>
    <col min="15314" max="15314" width="9" style="5" bestFit="1" customWidth="1"/>
    <col min="15315" max="15315" width="5.26953125" style="5" customWidth="1"/>
    <col min="15316" max="15316" width="4.7265625" style="5" customWidth="1"/>
    <col min="15317" max="15317" width="38.453125" style="5" customWidth="1"/>
    <col min="15318" max="15318" width="5.54296875" style="5" customWidth="1"/>
    <col min="15319" max="15319" width="7" style="5" customWidth="1"/>
    <col min="15320" max="15320" width="13.1796875" style="5" customWidth="1"/>
    <col min="15321" max="15321" width="13.54296875" style="5" customWidth="1"/>
    <col min="15322" max="15326" width="0" style="5" hidden="1" customWidth="1"/>
    <col min="15327" max="15327" width="14.453125" style="5" customWidth="1"/>
    <col min="15328" max="15328" width="16.7265625" style="5" customWidth="1"/>
    <col min="15329" max="15329" width="14.7265625" style="5" customWidth="1"/>
    <col min="15330" max="15330" width="0" style="5" hidden="1" customWidth="1"/>
    <col min="15331" max="15567" width="9.1796875" style="5"/>
    <col min="15568" max="15568" width="4.81640625" style="5" customWidth="1"/>
    <col min="15569" max="15569" width="17" style="5" customWidth="1"/>
    <col min="15570" max="15570" width="9" style="5" bestFit="1" customWidth="1"/>
    <col min="15571" max="15571" width="5.26953125" style="5" customWidth="1"/>
    <col min="15572" max="15572" width="4.7265625" style="5" customWidth="1"/>
    <col min="15573" max="15573" width="38.453125" style="5" customWidth="1"/>
    <col min="15574" max="15574" width="5.54296875" style="5" customWidth="1"/>
    <col min="15575" max="15575" width="7" style="5" customWidth="1"/>
    <col min="15576" max="15576" width="13.1796875" style="5" customWidth="1"/>
    <col min="15577" max="15577" width="13.54296875" style="5" customWidth="1"/>
    <col min="15578" max="15582" width="0" style="5" hidden="1" customWidth="1"/>
    <col min="15583" max="15583" width="14.453125" style="5" customWidth="1"/>
    <col min="15584" max="15584" width="16.7265625" style="5" customWidth="1"/>
    <col min="15585" max="15585" width="14.7265625" style="5" customWidth="1"/>
    <col min="15586" max="15586" width="0" style="5" hidden="1" customWidth="1"/>
    <col min="15587" max="15823" width="9.1796875" style="5"/>
    <col min="15824" max="15824" width="4.81640625" style="5" customWidth="1"/>
    <col min="15825" max="15825" width="17" style="5" customWidth="1"/>
    <col min="15826" max="15826" width="9" style="5" bestFit="1" customWidth="1"/>
    <col min="15827" max="15827" width="5.26953125" style="5" customWidth="1"/>
    <col min="15828" max="15828" width="4.7265625" style="5" customWidth="1"/>
    <col min="15829" max="15829" width="38.453125" style="5" customWidth="1"/>
    <col min="15830" max="15830" width="5.54296875" style="5" customWidth="1"/>
    <col min="15831" max="15831" width="7" style="5" customWidth="1"/>
    <col min="15832" max="15832" width="13.1796875" style="5" customWidth="1"/>
    <col min="15833" max="15833" width="13.54296875" style="5" customWidth="1"/>
    <col min="15834" max="15838" width="0" style="5" hidden="1" customWidth="1"/>
    <col min="15839" max="15839" width="14.453125" style="5" customWidth="1"/>
    <col min="15840" max="15840" width="16.7265625" style="5" customWidth="1"/>
    <col min="15841" max="15841" width="14.7265625" style="5" customWidth="1"/>
    <col min="15842" max="15842" width="0" style="5" hidden="1" customWidth="1"/>
    <col min="15843" max="16079" width="9.1796875" style="5"/>
    <col min="16080" max="16080" width="4.81640625" style="5" customWidth="1"/>
    <col min="16081" max="16081" width="17" style="5" customWidth="1"/>
    <col min="16082" max="16082" width="9" style="5" bestFit="1" customWidth="1"/>
    <col min="16083" max="16083" width="5.26953125" style="5" customWidth="1"/>
    <col min="16084" max="16084" width="4.7265625" style="5" customWidth="1"/>
    <col min="16085" max="16085" width="38.453125" style="5" customWidth="1"/>
    <col min="16086" max="16086" width="5.54296875" style="5" customWidth="1"/>
    <col min="16087" max="16087" width="7" style="5" customWidth="1"/>
    <col min="16088" max="16088" width="13.1796875" style="5" customWidth="1"/>
    <col min="16089" max="16089" width="13.54296875" style="5" customWidth="1"/>
    <col min="16090" max="16094" width="0" style="5" hidden="1" customWidth="1"/>
    <col min="16095" max="16095" width="14.453125" style="5" customWidth="1"/>
    <col min="16096" max="16096" width="16.7265625" style="5" customWidth="1"/>
    <col min="16097" max="16097" width="14.7265625" style="5" customWidth="1"/>
    <col min="16098" max="16098" width="0" style="5" hidden="1" customWidth="1"/>
    <col min="16099" max="16384" width="9.1796875" style="5"/>
  </cols>
  <sheetData>
    <row r="1" spans="1:17" s="1" customFormat="1" ht="46.5" customHeight="1" x14ac:dyDescent="0.25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1" customFormat="1" ht="27.75" customHeight="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1" customFormat="1" ht="27.75" customHeight="1" x14ac:dyDescent="0.25">
      <c r="A3" s="85" t="s">
        <v>72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s="2" customFormat="1" ht="42.75" customHeight="1" x14ac:dyDescent="0.25">
      <c r="A4" s="74" t="s">
        <v>0</v>
      </c>
      <c r="B4" s="75" t="s">
        <v>24</v>
      </c>
      <c r="C4" s="75" t="s">
        <v>25</v>
      </c>
      <c r="D4" s="75" t="s">
        <v>68</v>
      </c>
      <c r="E4" s="75" t="s">
        <v>33</v>
      </c>
      <c r="F4" s="78" t="s">
        <v>8</v>
      </c>
      <c r="G4" s="81" t="s">
        <v>9</v>
      </c>
      <c r="H4" s="79" t="s">
        <v>10</v>
      </c>
      <c r="I4" s="73" t="s">
        <v>11</v>
      </c>
      <c r="J4" s="79" t="s">
        <v>12</v>
      </c>
      <c r="K4" s="80" t="s">
        <v>13</v>
      </c>
      <c r="L4" s="80"/>
      <c r="M4" s="80" t="s">
        <v>14</v>
      </c>
      <c r="N4" s="73" t="s">
        <v>15</v>
      </c>
      <c r="O4" s="73" t="s">
        <v>53</v>
      </c>
      <c r="P4" s="73" t="s">
        <v>23</v>
      </c>
      <c r="Q4" s="73" t="s">
        <v>16</v>
      </c>
    </row>
    <row r="5" spans="1:17" s="2" customFormat="1" ht="42.75" customHeight="1" x14ac:dyDescent="0.25">
      <c r="A5" s="74"/>
      <c r="B5" s="76"/>
      <c r="C5" s="76"/>
      <c r="D5" s="76"/>
      <c r="E5" s="76"/>
      <c r="F5" s="78"/>
      <c r="G5" s="81"/>
      <c r="H5" s="79"/>
      <c r="I5" s="73"/>
      <c r="J5" s="79"/>
      <c r="K5" s="80"/>
      <c r="L5" s="80"/>
      <c r="M5" s="80"/>
      <c r="N5" s="73"/>
      <c r="O5" s="73"/>
      <c r="P5" s="73"/>
      <c r="Q5" s="73"/>
    </row>
    <row r="6" spans="1:17" s="2" customFormat="1" ht="45" customHeight="1" x14ac:dyDescent="0.25">
      <c r="A6" s="74"/>
      <c r="B6" s="77"/>
      <c r="C6" s="77"/>
      <c r="D6" s="77"/>
      <c r="E6" s="77"/>
      <c r="F6" s="78"/>
      <c r="G6" s="81"/>
      <c r="H6" s="79"/>
      <c r="I6" s="73"/>
      <c r="J6" s="79"/>
      <c r="K6" s="27" t="s">
        <v>17</v>
      </c>
      <c r="L6" s="27" t="s">
        <v>1</v>
      </c>
      <c r="M6" s="27" t="s">
        <v>1</v>
      </c>
      <c r="N6" s="27" t="s">
        <v>1</v>
      </c>
      <c r="O6" s="27" t="s">
        <v>1</v>
      </c>
      <c r="P6" s="73"/>
      <c r="Q6" s="73"/>
    </row>
    <row r="7" spans="1:17" s="9" customFormat="1" ht="26.25" customHeight="1" x14ac:dyDescent="0.25">
      <c r="A7" s="51" t="s">
        <v>2</v>
      </c>
      <c r="B7" s="51" t="s">
        <v>3</v>
      </c>
      <c r="C7" s="51" t="s">
        <v>4</v>
      </c>
      <c r="D7" s="51" t="s">
        <v>5</v>
      </c>
      <c r="E7" s="56" t="s">
        <v>6</v>
      </c>
      <c r="F7" s="51" t="s">
        <v>7</v>
      </c>
      <c r="G7" s="51" t="s">
        <v>41</v>
      </c>
      <c r="H7" s="51" t="s">
        <v>42</v>
      </c>
      <c r="I7" s="51" t="s">
        <v>69</v>
      </c>
      <c r="J7" s="51">
        <v>1</v>
      </c>
      <c r="K7" s="51">
        <v>2</v>
      </c>
      <c r="L7" s="51" t="s">
        <v>22</v>
      </c>
      <c r="M7" s="50">
        <v>4</v>
      </c>
      <c r="N7" s="50" t="s">
        <v>20</v>
      </c>
      <c r="O7" s="50" t="s">
        <v>21</v>
      </c>
      <c r="P7" s="50" t="s">
        <v>18</v>
      </c>
      <c r="Q7" s="51" t="s">
        <v>50</v>
      </c>
    </row>
    <row r="8" spans="1:17" s="23" customFormat="1" ht="99.75" customHeight="1" x14ac:dyDescent="0.25">
      <c r="A8" s="25">
        <v>1</v>
      </c>
      <c r="B8" s="67" t="s">
        <v>29</v>
      </c>
      <c r="C8" s="61" t="s">
        <v>30</v>
      </c>
      <c r="D8" s="30" t="s">
        <v>65</v>
      </c>
      <c r="E8" s="31" t="s">
        <v>38</v>
      </c>
      <c r="F8" s="24">
        <v>280</v>
      </c>
      <c r="G8" s="26">
        <v>104</v>
      </c>
      <c r="H8" s="63" t="s">
        <v>45</v>
      </c>
      <c r="I8" s="65" t="s">
        <v>19</v>
      </c>
      <c r="J8" s="22">
        <v>1</v>
      </c>
      <c r="K8" s="21">
        <v>5892000</v>
      </c>
      <c r="L8" s="21">
        <f t="shared" ref="L8:L15" si="0">K8*J8</f>
        <v>5892000</v>
      </c>
      <c r="M8" s="21">
        <f t="shared" ref="M8:M14" si="1">8000000*J8</f>
        <v>8000000</v>
      </c>
      <c r="N8" s="21">
        <f t="shared" ref="N8:N15" si="2">7000000*J8</f>
        <v>7000000</v>
      </c>
      <c r="O8" s="21">
        <f t="shared" ref="O8:O15" si="3">3000000*J8</f>
        <v>3000000</v>
      </c>
      <c r="P8" s="21">
        <f t="shared" ref="P8:P14" si="4">L8+M8+N8+O8</f>
        <v>23892000</v>
      </c>
      <c r="Q8" s="57">
        <f>P8</f>
        <v>23892000</v>
      </c>
    </row>
    <row r="9" spans="1:17" s="23" customFormat="1" ht="99.75" customHeight="1" x14ac:dyDescent="0.25">
      <c r="A9" s="25">
        <v>2</v>
      </c>
      <c r="B9" s="68" t="s">
        <v>51</v>
      </c>
      <c r="C9" s="62" t="s">
        <v>30</v>
      </c>
      <c r="D9" s="49" t="s">
        <v>66</v>
      </c>
      <c r="E9" s="32" t="s">
        <v>52</v>
      </c>
      <c r="F9" s="24">
        <v>280</v>
      </c>
      <c r="G9" s="26">
        <v>104</v>
      </c>
      <c r="H9" s="63" t="s">
        <v>46</v>
      </c>
      <c r="I9" s="65" t="s">
        <v>19</v>
      </c>
      <c r="J9" s="22">
        <v>1</v>
      </c>
      <c r="K9" s="21">
        <v>5892000</v>
      </c>
      <c r="L9" s="21">
        <f t="shared" si="0"/>
        <v>5892000</v>
      </c>
      <c r="M9" s="21">
        <f t="shared" si="1"/>
        <v>8000000</v>
      </c>
      <c r="N9" s="21">
        <f t="shared" si="2"/>
        <v>7000000</v>
      </c>
      <c r="O9" s="21">
        <f t="shared" si="3"/>
        <v>3000000</v>
      </c>
      <c r="P9" s="21">
        <f>L9+M9+N9+O9</f>
        <v>23892000</v>
      </c>
      <c r="Q9" s="21">
        <f t="shared" ref="Q9:Q14" si="5">P9</f>
        <v>23892000</v>
      </c>
    </row>
    <row r="10" spans="1:17" s="23" customFormat="1" ht="83.25" customHeight="1" x14ac:dyDescent="0.25">
      <c r="A10" s="29">
        <v>3</v>
      </c>
      <c r="B10" s="69" t="s">
        <v>31</v>
      </c>
      <c r="C10" s="62" t="s">
        <v>30</v>
      </c>
      <c r="D10" s="34"/>
      <c r="E10" s="28" t="s">
        <v>39</v>
      </c>
      <c r="F10" s="24">
        <v>382</v>
      </c>
      <c r="G10" s="26">
        <v>104</v>
      </c>
      <c r="H10" s="63" t="s">
        <v>47</v>
      </c>
      <c r="I10" s="65" t="s">
        <v>19</v>
      </c>
      <c r="J10" s="22">
        <v>2</v>
      </c>
      <c r="K10" s="21">
        <v>5892000</v>
      </c>
      <c r="L10" s="21">
        <f t="shared" si="0"/>
        <v>11784000</v>
      </c>
      <c r="M10" s="21">
        <f t="shared" si="1"/>
        <v>16000000</v>
      </c>
      <c r="N10" s="21">
        <f t="shared" si="2"/>
        <v>14000000</v>
      </c>
      <c r="O10" s="21">
        <f t="shared" si="3"/>
        <v>6000000</v>
      </c>
      <c r="P10" s="21">
        <f t="shared" si="4"/>
        <v>47784000</v>
      </c>
      <c r="Q10" s="58">
        <f t="shared" si="5"/>
        <v>47784000</v>
      </c>
    </row>
    <row r="11" spans="1:17" s="23" customFormat="1" ht="103.5" customHeight="1" x14ac:dyDescent="0.25">
      <c r="A11" s="29">
        <v>4</v>
      </c>
      <c r="B11" s="69" t="s">
        <v>43</v>
      </c>
      <c r="C11" s="62" t="s">
        <v>30</v>
      </c>
      <c r="D11" s="34"/>
      <c r="E11" s="28" t="s">
        <v>40</v>
      </c>
      <c r="F11" s="24">
        <v>281</v>
      </c>
      <c r="G11" s="26">
        <v>104</v>
      </c>
      <c r="H11" s="63" t="s">
        <v>48</v>
      </c>
      <c r="I11" s="65" t="s">
        <v>19</v>
      </c>
      <c r="J11" s="22">
        <v>1</v>
      </c>
      <c r="K11" s="21">
        <v>5892000</v>
      </c>
      <c r="L11" s="21">
        <f t="shared" si="0"/>
        <v>5892000</v>
      </c>
      <c r="M11" s="21">
        <f t="shared" si="1"/>
        <v>8000000</v>
      </c>
      <c r="N11" s="21">
        <f t="shared" si="2"/>
        <v>7000000</v>
      </c>
      <c r="O11" s="21">
        <f t="shared" si="3"/>
        <v>3000000</v>
      </c>
      <c r="P11" s="21">
        <f t="shared" si="4"/>
        <v>23892000</v>
      </c>
      <c r="Q11" s="58">
        <f t="shared" si="5"/>
        <v>23892000</v>
      </c>
    </row>
    <row r="12" spans="1:17" s="23" customFormat="1" ht="70.5" customHeight="1" x14ac:dyDescent="0.25">
      <c r="A12" s="82">
        <v>5</v>
      </c>
      <c r="B12" s="86" t="s">
        <v>44</v>
      </c>
      <c r="C12" s="89" t="s">
        <v>30</v>
      </c>
      <c r="D12" s="92" t="s">
        <v>67</v>
      </c>
      <c r="E12" s="92" t="s">
        <v>34</v>
      </c>
      <c r="F12" s="24">
        <v>391</v>
      </c>
      <c r="G12" s="26">
        <v>117</v>
      </c>
      <c r="H12" s="63" t="s">
        <v>49</v>
      </c>
      <c r="I12" s="65" t="s">
        <v>19</v>
      </c>
      <c r="J12" s="22">
        <v>1</v>
      </c>
      <c r="K12" s="21">
        <v>5892000</v>
      </c>
      <c r="L12" s="21">
        <f t="shared" si="0"/>
        <v>5892000</v>
      </c>
      <c r="M12" s="21">
        <f t="shared" si="1"/>
        <v>8000000</v>
      </c>
      <c r="N12" s="21">
        <f t="shared" si="2"/>
        <v>7000000</v>
      </c>
      <c r="O12" s="21">
        <f t="shared" si="3"/>
        <v>3000000</v>
      </c>
      <c r="P12" s="21">
        <f t="shared" si="4"/>
        <v>23892000</v>
      </c>
      <c r="Q12" s="58">
        <f t="shared" si="5"/>
        <v>23892000</v>
      </c>
    </row>
    <row r="13" spans="1:17" s="23" customFormat="1" ht="72" customHeight="1" x14ac:dyDescent="0.25">
      <c r="A13" s="83"/>
      <c r="B13" s="87"/>
      <c r="C13" s="90"/>
      <c r="D13" s="93"/>
      <c r="E13" s="95"/>
      <c r="F13" s="24">
        <v>391</v>
      </c>
      <c r="G13" s="26">
        <v>117</v>
      </c>
      <c r="H13" s="63" t="s">
        <v>35</v>
      </c>
      <c r="I13" s="65" t="s">
        <v>19</v>
      </c>
      <c r="J13" s="22">
        <v>1</v>
      </c>
      <c r="K13" s="21">
        <v>1789000</v>
      </c>
      <c r="L13" s="21">
        <f t="shared" si="0"/>
        <v>1789000</v>
      </c>
      <c r="M13" s="21">
        <f t="shared" si="1"/>
        <v>8000000</v>
      </c>
      <c r="N13" s="21">
        <f t="shared" si="2"/>
        <v>7000000</v>
      </c>
      <c r="O13" s="21">
        <f t="shared" si="3"/>
        <v>3000000</v>
      </c>
      <c r="P13" s="21">
        <f t="shared" si="4"/>
        <v>19789000</v>
      </c>
      <c r="Q13" s="58">
        <f t="shared" si="5"/>
        <v>19789000</v>
      </c>
    </row>
    <row r="14" spans="1:17" s="23" customFormat="1" ht="72" customHeight="1" x14ac:dyDescent="0.25">
      <c r="A14" s="84"/>
      <c r="B14" s="88"/>
      <c r="C14" s="91"/>
      <c r="D14" s="94"/>
      <c r="E14" s="96"/>
      <c r="F14" s="52">
        <v>42</v>
      </c>
      <c r="G14" s="53">
        <v>116</v>
      </c>
      <c r="H14" s="64" t="s">
        <v>36</v>
      </c>
      <c r="I14" s="66" t="s">
        <v>19</v>
      </c>
      <c r="J14" s="55">
        <v>1</v>
      </c>
      <c r="K14" s="54">
        <v>4490000</v>
      </c>
      <c r="L14" s="54">
        <f t="shared" si="0"/>
        <v>4490000</v>
      </c>
      <c r="M14" s="54">
        <f t="shared" si="1"/>
        <v>8000000</v>
      </c>
      <c r="N14" s="54">
        <f t="shared" si="2"/>
        <v>7000000</v>
      </c>
      <c r="O14" s="54">
        <f t="shared" si="3"/>
        <v>3000000</v>
      </c>
      <c r="P14" s="54">
        <f t="shared" si="4"/>
        <v>22490000</v>
      </c>
      <c r="Q14" s="59">
        <f t="shared" si="5"/>
        <v>22490000</v>
      </c>
    </row>
    <row r="15" spans="1:17" s="23" customFormat="1" ht="72" customHeight="1" x14ac:dyDescent="0.25">
      <c r="A15" s="33">
        <f>SUBTOTAL(3,$B$8:B15)</f>
        <v>6</v>
      </c>
      <c r="B15" s="70" t="s">
        <v>28</v>
      </c>
      <c r="C15" s="62" t="s">
        <v>27</v>
      </c>
      <c r="D15" s="35" t="s">
        <v>64</v>
      </c>
      <c r="E15" s="35" t="s">
        <v>37</v>
      </c>
      <c r="F15" s="26">
        <v>121</v>
      </c>
      <c r="G15" s="26">
        <v>104</v>
      </c>
      <c r="H15" s="63" t="s">
        <v>32</v>
      </c>
      <c r="I15" s="65" t="s">
        <v>19</v>
      </c>
      <c r="J15" s="22">
        <v>1</v>
      </c>
      <c r="K15" s="21">
        <v>3203000</v>
      </c>
      <c r="L15" s="21">
        <f t="shared" si="0"/>
        <v>3203000</v>
      </c>
      <c r="M15" s="21">
        <f>8000000*J15</f>
        <v>8000000</v>
      </c>
      <c r="N15" s="21">
        <f t="shared" si="2"/>
        <v>7000000</v>
      </c>
      <c r="O15" s="21">
        <f t="shared" si="3"/>
        <v>3000000</v>
      </c>
      <c r="P15" s="21">
        <f>L15+M15+N15+O15</f>
        <v>21203000</v>
      </c>
      <c r="Q15" s="60">
        <f>P15</f>
        <v>21203000</v>
      </c>
    </row>
    <row r="16" spans="1:17" s="8" customFormat="1" ht="39.75" customHeight="1" x14ac:dyDescent="0.25">
      <c r="A16" s="10"/>
      <c r="B16" s="10" t="s">
        <v>26</v>
      </c>
      <c r="C16" s="11"/>
      <c r="D16" s="11"/>
      <c r="E16" s="11"/>
      <c r="F16" s="12"/>
      <c r="G16" s="12"/>
      <c r="H16" s="13"/>
      <c r="I16" s="13"/>
      <c r="J16" s="20">
        <f>SUM(J8:J15)</f>
        <v>9</v>
      </c>
      <c r="K16" s="13"/>
      <c r="L16" s="14">
        <f t="shared" ref="L16:Q16" si="6">SUM(L8:L15)</f>
        <v>44834000</v>
      </c>
      <c r="M16" s="14">
        <f t="shared" si="6"/>
        <v>72000000</v>
      </c>
      <c r="N16" s="14">
        <f t="shared" si="6"/>
        <v>63000000</v>
      </c>
      <c r="O16" s="14">
        <f t="shared" si="6"/>
        <v>27000000</v>
      </c>
      <c r="P16" s="14">
        <f t="shared" si="6"/>
        <v>206834000</v>
      </c>
      <c r="Q16" s="14">
        <f t="shared" si="6"/>
        <v>206834000</v>
      </c>
    </row>
    <row r="17" spans="1:994 1242:2018 2266:3042 3290:4066 4314:5090 5338:6114 6362:7138 7386:8162 8410:9186 9434:10210 10458:11234 11482:12258 12506:13282 13530:14306 14554:15330 15578:16098" s="19" customFormat="1" x14ac:dyDescent="0.4">
      <c r="A17" s="16"/>
      <c r="B17" s="17"/>
      <c r="C17" s="17"/>
      <c r="D17" s="17"/>
      <c r="E17" s="17"/>
      <c r="F17" s="18"/>
      <c r="G17" s="18"/>
      <c r="J17" s="6"/>
      <c r="Q17" s="7"/>
      <c r="HJ17" s="5"/>
      <c r="HK17" s="5"/>
      <c r="HL17" s="5"/>
      <c r="HM17" s="5"/>
      <c r="HN17" s="5"/>
      <c r="HR17" s="5"/>
      <c r="RF17" s="5"/>
      <c r="RG17" s="5"/>
      <c r="RH17" s="5"/>
      <c r="RI17" s="5"/>
      <c r="RJ17" s="5"/>
      <c r="RN17" s="5"/>
      <c r="ABB17" s="5"/>
      <c r="ABC17" s="5"/>
      <c r="ABD17" s="5"/>
      <c r="ABE17" s="5"/>
      <c r="ABF17" s="5"/>
      <c r="ABJ17" s="5"/>
      <c r="AKX17" s="5"/>
      <c r="AKY17" s="5"/>
      <c r="AKZ17" s="5"/>
      <c r="ALA17" s="5"/>
      <c r="ALB17" s="5"/>
      <c r="ALF17" s="5"/>
      <c r="AUT17" s="5"/>
      <c r="AUU17" s="5"/>
      <c r="AUV17" s="5"/>
      <c r="AUW17" s="5"/>
      <c r="AUX17" s="5"/>
      <c r="AVB17" s="5"/>
      <c r="BEP17" s="5"/>
      <c r="BEQ17" s="5"/>
      <c r="BER17" s="5"/>
      <c r="BES17" s="5"/>
      <c r="BET17" s="5"/>
      <c r="BEX17" s="5"/>
      <c r="BOL17" s="5"/>
      <c r="BOM17" s="5"/>
      <c r="BON17" s="5"/>
      <c r="BOO17" s="5"/>
      <c r="BOP17" s="5"/>
      <c r="BOT17" s="5"/>
      <c r="BYH17" s="5"/>
      <c r="BYI17" s="5"/>
      <c r="BYJ17" s="5"/>
      <c r="BYK17" s="5"/>
      <c r="BYL17" s="5"/>
      <c r="BYP17" s="5"/>
      <c r="CID17" s="5"/>
      <c r="CIE17" s="5"/>
      <c r="CIF17" s="5"/>
      <c r="CIG17" s="5"/>
      <c r="CIH17" s="5"/>
      <c r="CIL17" s="5"/>
      <c r="CRZ17" s="5"/>
      <c r="CSA17" s="5"/>
      <c r="CSB17" s="5"/>
      <c r="CSC17" s="5"/>
      <c r="CSD17" s="5"/>
      <c r="CSH17" s="5"/>
      <c r="DBV17" s="5"/>
      <c r="DBW17" s="5"/>
      <c r="DBX17" s="5"/>
      <c r="DBY17" s="5"/>
      <c r="DBZ17" s="5"/>
      <c r="DCD17" s="5"/>
      <c r="DLR17" s="5"/>
      <c r="DLS17" s="5"/>
      <c r="DLT17" s="5"/>
      <c r="DLU17" s="5"/>
      <c r="DLV17" s="5"/>
      <c r="DLZ17" s="5"/>
      <c r="DVN17" s="5"/>
      <c r="DVO17" s="5"/>
      <c r="DVP17" s="5"/>
      <c r="DVQ17" s="5"/>
      <c r="DVR17" s="5"/>
      <c r="DVV17" s="5"/>
      <c r="EFJ17" s="5"/>
      <c r="EFK17" s="5"/>
      <c r="EFL17" s="5"/>
      <c r="EFM17" s="5"/>
      <c r="EFN17" s="5"/>
      <c r="EFR17" s="5"/>
      <c r="EPF17" s="5"/>
      <c r="EPG17" s="5"/>
      <c r="EPH17" s="5"/>
      <c r="EPI17" s="5"/>
      <c r="EPJ17" s="5"/>
      <c r="EPN17" s="5"/>
      <c r="EZB17" s="5"/>
      <c r="EZC17" s="5"/>
      <c r="EZD17" s="5"/>
      <c r="EZE17" s="5"/>
      <c r="EZF17" s="5"/>
      <c r="EZJ17" s="5"/>
      <c r="FIX17" s="5"/>
      <c r="FIY17" s="5"/>
      <c r="FIZ17" s="5"/>
      <c r="FJA17" s="5"/>
      <c r="FJB17" s="5"/>
      <c r="FJF17" s="5"/>
      <c r="FST17" s="5"/>
      <c r="FSU17" s="5"/>
      <c r="FSV17" s="5"/>
      <c r="FSW17" s="5"/>
      <c r="FSX17" s="5"/>
      <c r="FTB17" s="5"/>
      <c r="GCP17" s="5"/>
      <c r="GCQ17" s="5"/>
      <c r="GCR17" s="5"/>
      <c r="GCS17" s="5"/>
      <c r="GCT17" s="5"/>
      <c r="GCX17" s="5"/>
      <c r="GML17" s="5"/>
      <c r="GMM17" s="5"/>
      <c r="GMN17" s="5"/>
      <c r="GMO17" s="5"/>
      <c r="GMP17" s="5"/>
      <c r="GMT17" s="5"/>
      <c r="GWH17" s="5"/>
      <c r="GWI17" s="5"/>
      <c r="GWJ17" s="5"/>
      <c r="GWK17" s="5"/>
      <c r="GWL17" s="5"/>
      <c r="GWP17" s="5"/>
      <c r="HGD17" s="5"/>
      <c r="HGE17" s="5"/>
      <c r="HGF17" s="5"/>
      <c r="HGG17" s="5"/>
      <c r="HGH17" s="5"/>
      <c r="HGL17" s="5"/>
      <c r="HPZ17" s="5"/>
      <c r="HQA17" s="5"/>
      <c r="HQB17" s="5"/>
      <c r="HQC17" s="5"/>
      <c r="HQD17" s="5"/>
      <c r="HQH17" s="5"/>
      <c r="HZV17" s="5"/>
      <c r="HZW17" s="5"/>
      <c r="HZX17" s="5"/>
      <c r="HZY17" s="5"/>
      <c r="HZZ17" s="5"/>
      <c r="IAD17" s="5"/>
      <c r="IJR17" s="5"/>
      <c r="IJS17" s="5"/>
      <c r="IJT17" s="5"/>
      <c r="IJU17" s="5"/>
      <c r="IJV17" s="5"/>
      <c r="IJZ17" s="5"/>
      <c r="ITN17" s="5"/>
      <c r="ITO17" s="5"/>
      <c r="ITP17" s="5"/>
      <c r="ITQ17" s="5"/>
      <c r="ITR17" s="5"/>
      <c r="ITV17" s="5"/>
      <c r="JDJ17" s="5"/>
      <c r="JDK17" s="5"/>
      <c r="JDL17" s="5"/>
      <c r="JDM17" s="5"/>
      <c r="JDN17" s="5"/>
      <c r="JDR17" s="5"/>
      <c r="JNF17" s="5"/>
      <c r="JNG17" s="5"/>
      <c r="JNH17" s="5"/>
      <c r="JNI17" s="5"/>
      <c r="JNJ17" s="5"/>
      <c r="JNN17" s="5"/>
      <c r="JXB17" s="5"/>
      <c r="JXC17" s="5"/>
      <c r="JXD17" s="5"/>
      <c r="JXE17" s="5"/>
      <c r="JXF17" s="5"/>
      <c r="JXJ17" s="5"/>
      <c r="KGX17" s="5"/>
      <c r="KGY17" s="5"/>
      <c r="KGZ17" s="5"/>
      <c r="KHA17" s="5"/>
      <c r="KHB17" s="5"/>
      <c r="KHF17" s="5"/>
      <c r="KQT17" s="5"/>
      <c r="KQU17" s="5"/>
      <c r="KQV17" s="5"/>
      <c r="KQW17" s="5"/>
      <c r="KQX17" s="5"/>
      <c r="KRB17" s="5"/>
      <c r="LAP17" s="5"/>
      <c r="LAQ17" s="5"/>
      <c r="LAR17" s="5"/>
      <c r="LAS17" s="5"/>
      <c r="LAT17" s="5"/>
      <c r="LAX17" s="5"/>
      <c r="LKL17" s="5"/>
      <c r="LKM17" s="5"/>
      <c r="LKN17" s="5"/>
      <c r="LKO17" s="5"/>
      <c r="LKP17" s="5"/>
      <c r="LKT17" s="5"/>
      <c r="LUH17" s="5"/>
      <c r="LUI17" s="5"/>
      <c r="LUJ17" s="5"/>
      <c r="LUK17" s="5"/>
      <c r="LUL17" s="5"/>
      <c r="LUP17" s="5"/>
      <c r="MED17" s="5"/>
      <c r="MEE17" s="5"/>
      <c r="MEF17" s="5"/>
      <c r="MEG17" s="5"/>
      <c r="MEH17" s="5"/>
      <c r="MEL17" s="5"/>
      <c r="MNZ17" s="5"/>
      <c r="MOA17" s="5"/>
      <c r="MOB17" s="5"/>
      <c r="MOC17" s="5"/>
      <c r="MOD17" s="5"/>
      <c r="MOH17" s="5"/>
      <c r="MXV17" s="5"/>
      <c r="MXW17" s="5"/>
      <c r="MXX17" s="5"/>
      <c r="MXY17" s="5"/>
      <c r="MXZ17" s="5"/>
      <c r="MYD17" s="5"/>
      <c r="NHR17" s="5"/>
      <c r="NHS17" s="5"/>
      <c r="NHT17" s="5"/>
      <c r="NHU17" s="5"/>
      <c r="NHV17" s="5"/>
      <c r="NHZ17" s="5"/>
      <c r="NRN17" s="5"/>
      <c r="NRO17" s="5"/>
      <c r="NRP17" s="5"/>
      <c r="NRQ17" s="5"/>
      <c r="NRR17" s="5"/>
      <c r="NRV17" s="5"/>
      <c r="OBJ17" s="5"/>
      <c r="OBK17" s="5"/>
      <c r="OBL17" s="5"/>
      <c r="OBM17" s="5"/>
      <c r="OBN17" s="5"/>
      <c r="OBR17" s="5"/>
      <c r="OLF17" s="5"/>
      <c r="OLG17" s="5"/>
      <c r="OLH17" s="5"/>
      <c r="OLI17" s="5"/>
      <c r="OLJ17" s="5"/>
      <c r="OLN17" s="5"/>
      <c r="OVB17" s="5"/>
      <c r="OVC17" s="5"/>
      <c r="OVD17" s="5"/>
      <c r="OVE17" s="5"/>
      <c r="OVF17" s="5"/>
      <c r="OVJ17" s="5"/>
      <c r="PEX17" s="5"/>
      <c r="PEY17" s="5"/>
      <c r="PEZ17" s="5"/>
      <c r="PFA17" s="5"/>
      <c r="PFB17" s="5"/>
      <c r="PFF17" s="5"/>
      <c r="POT17" s="5"/>
      <c r="POU17" s="5"/>
      <c r="POV17" s="5"/>
      <c r="POW17" s="5"/>
      <c r="POX17" s="5"/>
      <c r="PPB17" s="5"/>
      <c r="PYP17" s="5"/>
      <c r="PYQ17" s="5"/>
      <c r="PYR17" s="5"/>
      <c r="PYS17" s="5"/>
      <c r="PYT17" s="5"/>
      <c r="PYX17" s="5"/>
      <c r="QIL17" s="5"/>
      <c r="QIM17" s="5"/>
      <c r="QIN17" s="5"/>
      <c r="QIO17" s="5"/>
      <c r="QIP17" s="5"/>
      <c r="QIT17" s="5"/>
      <c r="QSH17" s="5"/>
      <c r="QSI17" s="5"/>
      <c r="QSJ17" s="5"/>
      <c r="QSK17" s="5"/>
      <c r="QSL17" s="5"/>
      <c r="QSP17" s="5"/>
      <c r="RCD17" s="5"/>
      <c r="RCE17" s="5"/>
      <c r="RCF17" s="5"/>
      <c r="RCG17" s="5"/>
      <c r="RCH17" s="5"/>
      <c r="RCL17" s="5"/>
      <c r="RLZ17" s="5"/>
      <c r="RMA17" s="5"/>
      <c r="RMB17" s="5"/>
      <c r="RMC17" s="5"/>
      <c r="RMD17" s="5"/>
      <c r="RMH17" s="5"/>
      <c r="RVV17" s="5"/>
      <c r="RVW17" s="5"/>
      <c r="RVX17" s="5"/>
      <c r="RVY17" s="5"/>
      <c r="RVZ17" s="5"/>
      <c r="RWD17" s="5"/>
      <c r="SFR17" s="5"/>
      <c r="SFS17" s="5"/>
      <c r="SFT17" s="5"/>
      <c r="SFU17" s="5"/>
      <c r="SFV17" s="5"/>
      <c r="SFZ17" s="5"/>
      <c r="SPN17" s="5"/>
      <c r="SPO17" s="5"/>
      <c r="SPP17" s="5"/>
      <c r="SPQ17" s="5"/>
      <c r="SPR17" s="5"/>
      <c r="SPV17" s="5"/>
      <c r="SZJ17" s="5"/>
      <c r="SZK17" s="5"/>
      <c r="SZL17" s="5"/>
      <c r="SZM17" s="5"/>
      <c r="SZN17" s="5"/>
      <c r="SZR17" s="5"/>
      <c r="TJF17" s="5"/>
      <c r="TJG17" s="5"/>
      <c r="TJH17" s="5"/>
      <c r="TJI17" s="5"/>
      <c r="TJJ17" s="5"/>
      <c r="TJN17" s="5"/>
      <c r="TTB17" s="5"/>
      <c r="TTC17" s="5"/>
      <c r="TTD17" s="5"/>
      <c r="TTE17" s="5"/>
      <c r="TTF17" s="5"/>
      <c r="TTJ17" s="5"/>
      <c r="UCX17" s="5"/>
      <c r="UCY17" s="5"/>
      <c r="UCZ17" s="5"/>
      <c r="UDA17" s="5"/>
      <c r="UDB17" s="5"/>
      <c r="UDF17" s="5"/>
      <c r="UMT17" s="5"/>
      <c r="UMU17" s="5"/>
      <c r="UMV17" s="5"/>
      <c r="UMW17" s="5"/>
      <c r="UMX17" s="5"/>
      <c r="UNB17" s="5"/>
      <c r="UWP17" s="5"/>
      <c r="UWQ17" s="5"/>
      <c r="UWR17" s="5"/>
      <c r="UWS17" s="5"/>
      <c r="UWT17" s="5"/>
      <c r="UWX17" s="5"/>
      <c r="VGL17" s="5"/>
      <c r="VGM17" s="5"/>
      <c r="VGN17" s="5"/>
      <c r="VGO17" s="5"/>
      <c r="VGP17" s="5"/>
      <c r="VGT17" s="5"/>
      <c r="VQH17" s="5"/>
      <c r="VQI17" s="5"/>
      <c r="VQJ17" s="5"/>
      <c r="VQK17" s="5"/>
      <c r="VQL17" s="5"/>
      <c r="VQP17" s="5"/>
      <c r="WAD17" s="5"/>
      <c r="WAE17" s="5"/>
      <c r="WAF17" s="5"/>
      <c r="WAG17" s="5"/>
      <c r="WAH17" s="5"/>
      <c r="WAL17" s="5"/>
      <c r="WJZ17" s="5"/>
      <c r="WKA17" s="5"/>
      <c r="WKB17" s="5"/>
      <c r="WKC17" s="5"/>
      <c r="WKD17" s="5"/>
      <c r="WKH17" s="5"/>
      <c r="WTV17" s="5"/>
      <c r="WTW17" s="5"/>
      <c r="WTX17" s="5"/>
      <c r="WTY17" s="5"/>
      <c r="WTZ17" s="5"/>
      <c r="WUD17" s="5"/>
    </row>
    <row r="18" spans="1:994 1242:2018 2266:3042 3290:4066 4314:5090 5338:6114 6362:7138 7386:8162 8410:9186 9434:10210 10458:11234 11482:12258 12506:13282 13530:14306 14554:15330 15578:16098" x14ac:dyDescent="0.4">
      <c r="J18" s="36" t="s">
        <v>56</v>
      </c>
      <c r="K18" s="36"/>
      <c r="L18" s="36"/>
      <c r="M18" s="36"/>
      <c r="N18" s="37"/>
      <c r="O18" s="37">
        <f>O21+O22+O23+O24+O25</f>
        <v>210971000</v>
      </c>
      <c r="P18" s="38" t="s">
        <v>57</v>
      </c>
    </row>
    <row r="19" spans="1:994 1242:2018 2266:3042 3290:4066 4314:5090 5338:6114 6362:7138 7386:8162 8410:9186 9434:10210 10458:11234 11482:12258 12506:13282 13530:14306 14554:15330 15578:16098" x14ac:dyDescent="0.4">
      <c r="J19" s="39" t="s">
        <v>71</v>
      </c>
      <c r="K19" s="39"/>
      <c r="L19" s="39"/>
      <c r="M19" s="39"/>
      <c r="N19" s="39"/>
      <c r="O19" s="39"/>
      <c r="P19" s="38"/>
    </row>
    <row r="20" spans="1:994 1242:2018 2266:3042 3290:4066 4314:5090 5338:6114 6362:7138 7386:8162 8410:9186 9434:10210 10458:11234 11482:12258 12506:13282 13530:14306 14554:15330 15578:16098" x14ac:dyDescent="0.4">
      <c r="J20" s="40" t="s">
        <v>58</v>
      </c>
      <c r="K20" s="40"/>
      <c r="L20" s="41"/>
      <c r="M20" s="42"/>
      <c r="N20" s="42"/>
      <c r="O20" s="43"/>
      <c r="P20" s="42"/>
    </row>
    <row r="21" spans="1:994 1242:2018 2266:3042 3290:4066 4314:5090 5338:6114 6362:7138 7386:8162 8410:9186 9434:10210 10458:11234 11482:12258 12506:13282 13530:14306 14554:15330 15578:16098" x14ac:dyDescent="0.4">
      <c r="J21" s="41" t="s">
        <v>13</v>
      </c>
      <c r="K21" s="41"/>
      <c r="L21"/>
      <c r="M21" s="41"/>
      <c r="N21" s="44"/>
      <c r="O21" s="44">
        <f>L16</f>
        <v>44834000</v>
      </c>
      <c r="P21" s="45" t="s">
        <v>59</v>
      </c>
    </row>
    <row r="22" spans="1:994 1242:2018 2266:3042 3290:4066 4314:5090 5338:6114 6362:7138 7386:8162 8410:9186 9434:10210 10458:11234 11482:12258 12506:13282 13530:14306 14554:15330 15578:16098" x14ac:dyDescent="0.4">
      <c r="J22" s="46" t="s">
        <v>60</v>
      </c>
      <c r="K22" s="46"/>
      <c r="L22" s="46"/>
      <c r="M22" s="46"/>
      <c r="N22" s="44"/>
      <c r="O22" s="44">
        <f>M16</f>
        <v>72000000</v>
      </c>
      <c r="P22" s="45" t="s">
        <v>59</v>
      </c>
    </row>
    <row r="23" spans="1:994 1242:2018 2266:3042 3290:4066 4314:5090 5338:6114 6362:7138 7386:8162 8410:9186 9434:10210 10458:11234 11482:12258 12506:13282 13530:14306 14554:15330 15578:16098" x14ac:dyDescent="0.4">
      <c r="J23" s="41" t="s">
        <v>61</v>
      </c>
      <c r="K23" s="41"/>
      <c r="L23" s="41"/>
      <c r="M23" s="41"/>
      <c r="N23" s="44"/>
      <c r="O23" s="44">
        <f>N16</f>
        <v>63000000</v>
      </c>
      <c r="P23" s="45" t="s">
        <v>59</v>
      </c>
    </row>
    <row r="24" spans="1:994 1242:2018 2266:3042 3290:4066 4314:5090 5338:6114 6362:7138 7386:8162 8410:9186 9434:10210 10458:11234 11482:12258 12506:13282 13530:14306 14554:15330 15578:16098" x14ac:dyDescent="0.4">
      <c r="J24" s="41" t="s">
        <v>70</v>
      </c>
      <c r="K24" s="41"/>
      <c r="L24" s="41"/>
      <c r="M24" s="41"/>
      <c r="N24" s="47"/>
      <c r="O24" s="47">
        <f>O16</f>
        <v>27000000</v>
      </c>
      <c r="P24" s="45" t="s">
        <v>59</v>
      </c>
    </row>
    <row r="25" spans="1:994 1242:2018 2266:3042 3290:4066 4314:5090 5338:6114 6362:7138 7386:8162 8410:9186 9434:10210 10458:11234 11482:12258 12506:13282 13530:14306 14554:15330 15578:16098" x14ac:dyDescent="0.4">
      <c r="J25" s="41" t="s">
        <v>62</v>
      </c>
      <c r="K25" s="41"/>
      <c r="L25" s="48"/>
      <c r="M25" s="48"/>
      <c r="N25" s="44"/>
      <c r="O25" s="44">
        <f>ROUND(P16*2%,-3)</f>
        <v>4137000</v>
      </c>
      <c r="P25" s="45" t="s">
        <v>63</v>
      </c>
    </row>
  </sheetData>
  <mergeCells count="24">
    <mergeCell ref="G4:G6"/>
    <mergeCell ref="H4:H6"/>
    <mergeCell ref="A12:A14"/>
    <mergeCell ref="A3:Q3"/>
    <mergeCell ref="B12:B14"/>
    <mergeCell ref="C12:C14"/>
    <mergeCell ref="D12:D14"/>
    <mergeCell ref="E12:E14"/>
    <mergeCell ref="A2:Q2"/>
    <mergeCell ref="A1:Q1"/>
    <mergeCell ref="P4:P6"/>
    <mergeCell ref="Q4:Q6"/>
    <mergeCell ref="A4:A6"/>
    <mergeCell ref="B4:B6"/>
    <mergeCell ref="C4:C6"/>
    <mergeCell ref="E4:E6"/>
    <mergeCell ref="F4:F6"/>
    <mergeCell ref="I4:I6"/>
    <mergeCell ref="J4:J6"/>
    <mergeCell ref="K4:L5"/>
    <mergeCell ref="M4:M5"/>
    <mergeCell ref="N4:N5"/>
    <mergeCell ref="D4:D6"/>
    <mergeCell ref="O4:O5"/>
  </mergeCells>
  <pageMargins left="0.2" right="0" top="0.5" bottom="0.5" header="0.3" footer="0.3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mộ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Admin</cp:lastModifiedBy>
  <cp:lastPrinted>2025-12-17T02:52:28Z</cp:lastPrinted>
  <dcterms:created xsi:type="dcterms:W3CDTF">2022-12-11T14:52:55Z</dcterms:created>
  <dcterms:modified xsi:type="dcterms:W3CDTF">2026-06-22T08:09:25Z</dcterms:modified>
</cp:coreProperties>
</file>